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OneDrive\JARAL 24 - 27\Cuenta Publica\2026\2do trim M16 2026\2T26 M16 DIGITALES\"/>
    </mc:Choice>
  </mc:AlternateContent>
  <xr:revisionPtr revIDLastSave="0" documentId="13_ncr:1_{2D7EC6F9-5824-4C3A-8500-E076115FE0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G29" i="4"/>
  <c r="G38" i="4" l="1"/>
  <c r="D38" i="4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<sst xmlns="http://schemas.openxmlformats.org/spreadsheetml/2006/main" count="86" uniqueCount="41">
  <si>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</si>
  <si>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</si>
  <si>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</si>
  <si>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</si>
  <si>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</si>
  <si>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</si>
  <si>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</si>
  <si>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</si>
  <si>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</si>
  <si>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</si>
  <si>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</si>
  <si>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</si>
  <si>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</si>
  <si>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</si>
  <si>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</si>
  <si>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</si>
  <si>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</si>
  <si>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</si>
  <si>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</si>
  <si>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</si>
  <si>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</si>
  <si>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</si>
  <si>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</si>
  <si>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</si>
  <si>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</si>
  <si>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</si>
  <si>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</si>
  <si>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</si>
  <si>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</si>
  <si>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</si>
  <si>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</si>
  <si>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</si>
  <si>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</si>
  <si>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</si>
  <si>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</si>
  <si>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</si>
  <si>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</si>
  <si>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</si>
  <si>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</si>
  <si>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</si>
  <si>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MUNICIPIO JARAL DEL PROGRESO, GTO.
Estado Analítico de Ingresos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</si>
</sst>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1195752</xdr:colOff>
      <xdr:row>44</xdr:row>
      <xdr:rowOff>17584</xdr:rowOff>
    </xdr:from>
    <xdr:to>
      <xdr:col>5</xdr:col>
      <xdr:colOff>914399</xdr:colOff>
      <xdr:row>49</xdr:row>
      <xdr:rowOff>70985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ACE3F9-9A06-4521-A0FC-EE5F052D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5752" y="8124092"/>
          <a:ext cx="6986955" cy="698170"/>
        </a:xfrm>
        <a:prstGeom prst="rect">
          <a:avLst/>
        </a:prstGeom>
      </xdr:spPr>
    </xdr:pic>
    <xdr:clientData/>
  </xdr:twoCellAnchor>
  <xdr:twoCellAnchor editAs="oneCell">
    <xdr:from>
      <xdr:col>0</xdr:col>
      <xdr:colOff>111369</xdr:colOff>
      <xdr:row>0</xdr:row>
      <xdr:rowOff>35169</xdr:rowOff>
    </xdr:from>
    <xdr:to>
      <xdr:col>0</xdr:col>
      <xdr:colOff>842889</xdr:colOff>
      <xdr:row>0</xdr:row>
      <xdr:rowOff>545709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1049E360-D043-49DC-A298-8FCF834F688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111369" y="35169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topLeftCell="A18" zoomScale="130" zoomScaleNormal="130" workbookViewId="0">
      <selection activeCell="G40" sqref="G40"/>
    </sheetView>
  </sheetViews>
  <sheetFormatPr baseColWidth="10" defaultColWidth="12" defaultRowHeight="10.199999999999999" x14ac:dyDescent="0.2"/>
  <cols>
    <col min="1" max="1" width="62.42578125" style="2" customWidth="1"/>
    <col min="2" max="2" width="19.28515625" style="2" customWidth="1"/>
    <col min="3" max="3" width="18.140625" style="2" customWidth="1"/>
    <col min="4" max="4" width="17.85546875" style="2" customWidth="1"/>
    <col min="5" max="5" width="18.4257812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48.6" customHeight="1" x14ac:dyDescent="0.2">
      <c r="A1" s="38" t="s">
        <v>40</v>
      </c>
      <c r="B1" s="39"/>
      <c r="C1" s="39"/>
      <c r="D1" s="39"/>
      <c r="E1" s="39"/>
      <c r="F1" s="39"/>
      <c r="G1" s="40"/>
    </row>
    <row r="2" spans="1:8" s="3" customFormat="1" x14ac:dyDescent="0.2">
      <c r="A2" s="24"/>
      <c r="B2" s="39" t="s">
        <v>36</v>
      </c>
      <c r="C2" s="39"/>
      <c r="D2" s="39"/>
      <c r="E2" s="39"/>
      <c r="F2" s="39"/>
      <c r="G2" s="42" t="s">
        <v>12</v>
      </c>
    </row>
    <row r="3" spans="1:8" s="1" customFormat="1" ht="24.9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3"/>
    </row>
    <row r="4" spans="1:8" x14ac:dyDescent="0.2">
      <c r="A4" s="19" t="s">
        <v>0</v>
      </c>
      <c r="B4" s="29">
        <v>7254023.3600000003</v>
      </c>
      <c r="C4" s="29">
        <v>274267.51</v>
      </c>
      <c r="D4" s="29">
        <f>B4+C4</f>
        <v>7528290.8700000001</v>
      </c>
      <c r="E4" s="29">
        <v>6399671.5</v>
      </c>
      <c r="F4" s="29">
        <v>6399671.5</v>
      </c>
      <c r="G4" s="29">
        <f>F4-B4</f>
        <v>-854351.86000000034</v>
      </c>
      <c r="H4" s="18" t="s">
        <v>20</v>
      </c>
    </row>
    <row r="5" spans="1:8" x14ac:dyDescent="0.2">
      <c r="A5" s="20" t="s">
        <v>1</v>
      </c>
      <c r="B5" s="30">
        <v>0</v>
      </c>
      <c r="C5" s="30">
        <v>0</v>
      </c>
      <c r="D5" s="30">
        <f t="shared" ref="D5:D8" si="0">B5+C5</f>
        <v>0</v>
      </c>
      <c r="E5" s="30">
        <v>0</v>
      </c>
      <c r="F5" s="30">
        <v>0</v>
      </c>
      <c r="G5" s="30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0">
        <v>0</v>
      </c>
      <c r="C6" s="30">
        <v>0</v>
      </c>
      <c r="D6" s="30">
        <f t="shared" si="0"/>
        <v>0</v>
      </c>
      <c r="E6" s="30">
        <v>0</v>
      </c>
      <c r="F6" s="30">
        <v>0</v>
      </c>
      <c r="G6" s="30">
        <f t="shared" si="1"/>
        <v>0</v>
      </c>
      <c r="H6" s="18" t="s">
        <v>21</v>
      </c>
    </row>
    <row r="7" spans="1:8" x14ac:dyDescent="0.2">
      <c r="A7" s="19" t="s">
        <v>3</v>
      </c>
      <c r="B7" s="30">
        <v>6580700.9199999999</v>
      </c>
      <c r="C7" s="30">
        <v>422363.23</v>
      </c>
      <c r="D7" s="30">
        <f t="shared" si="0"/>
        <v>7003064.1500000004</v>
      </c>
      <c r="E7" s="30">
        <v>3378485.23</v>
      </c>
      <c r="F7" s="30">
        <v>1374109.57</v>
      </c>
      <c r="G7" s="30">
        <f t="shared" si="1"/>
        <v>-5206591.3499999996</v>
      </c>
      <c r="H7" s="18" t="s">
        <v>22</v>
      </c>
    </row>
    <row r="8" spans="1:8" x14ac:dyDescent="0.2">
      <c r="A8" s="19" t="s">
        <v>4</v>
      </c>
      <c r="B8" s="30">
        <v>66704.88</v>
      </c>
      <c r="C8" s="30">
        <v>130000</v>
      </c>
      <c r="D8" s="30">
        <f t="shared" si="0"/>
        <v>196704.88</v>
      </c>
      <c r="E8" s="30">
        <v>51998.09</v>
      </c>
      <c r="F8" s="30">
        <v>51998.09</v>
      </c>
      <c r="G8" s="30">
        <f t="shared" si="1"/>
        <v>-14706.790000000008</v>
      </c>
      <c r="H8" s="18" t="s">
        <v>23</v>
      </c>
    </row>
    <row r="9" spans="1:8" x14ac:dyDescent="0.2">
      <c r="A9" s="20" t="s">
        <v>5</v>
      </c>
      <c r="B9" s="30">
        <v>514726.16</v>
      </c>
      <c r="C9" s="30">
        <v>497169.26</v>
      </c>
      <c r="D9" s="30">
        <f t="shared" ref="D9:D12" si="2">B9+C9</f>
        <v>1011895.4199999999</v>
      </c>
      <c r="E9" s="30">
        <v>631860.1</v>
      </c>
      <c r="F9" s="30">
        <v>631860.1</v>
      </c>
      <c r="G9" s="30">
        <f t="shared" ref="G9:G12" si="3">F9-B9</f>
        <v>117133.94</v>
      </c>
      <c r="H9" s="18" t="s">
        <v>24</v>
      </c>
    </row>
    <row r="10" spans="1:8" ht="20.399999999999999" x14ac:dyDescent="0.2">
      <c r="A10" s="19" t="s">
        <v>13</v>
      </c>
      <c r="B10" s="30">
        <v>0</v>
      </c>
      <c r="C10" s="30">
        <v>0</v>
      </c>
      <c r="D10" s="30">
        <f t="shared" si="2"/>
        <v>0</v>
      </c>
      <c r="E10" s="30">
        <v>0</v>
      </c>
      <c r="F10" s="30">
        <v>0</v>
      </c>
      <c r="G10" s="30">
        <f t="shared" si="3"/>
        <v>0</v>
      </c>
      <c r="H10" s="18" t="s">
        <v>25</v>
      </c>
    </row>
    <row r="11" spans="1:8" ht="20.399999999999999" x14ac:dyDescent="0.2">
      <c r="A11" s="28" t="s">
        <v>35</v>
      </c>
      <c r="B11" s="30">
        <v>172125664.66999999</v>
      </c>
      <c r="C11" s="30">
        <v>13552213.800000001</v>
      </c>
      <c r="D11" s="30">
        <f t="shared" si="2"/>
        <v>185677878.47</v>
      </c>
      <c r="E11" s="30">
        <v>94728560.769999996</v>
      </c>
      <c r="F11" s="30">
        <v>94728560.769999996</v>
      </c>
      <c r="G11" s="30">
        <f t="shared" si="3"/>
        <v>-77397103.899999991</v>
      </c>
      <c r="H11" s="18" t="s">
        <v>26</v>
      </c>
    </row>
    <row r="12" spans="1:8" ht="20.399999999999999" x14ac:dyDescent="0.2">
      <c r="A12" s="19" t="s">
        <v>14</v>
      </c>
      <c r="B12" s="30">
        <v>25279291.280000001</v>
      </c>
      <c r="C12" s="30">
        <v>109897872.48999999</v>
      </c>
      <c r="D12" s="30">
        <f t="shared" si="2"/>
        <v>135177163.76999998</v>
      </c>
      <c r="E12" s="30">
        <v>1602598.39</v>
      </c>
      <c r="F12" s="30">
        <v>1602598.39</v>
      </c>
      <c r="G12" s="30">
        <f t="shared" si="3"/>
        <v>-23676692.890000001</v>
      </c>
      <c r="H12" s="18" t="s">
        <v>27</v>
      </c>
    </row>
    <row r="13" spans="1:8" x14ac:dyDescent="0.2">
      <c r="A13" s="19" t="s">
        <v>6</v>
      </c>
      <c r="B13" s="30">
        <v>0</v>
      </c>
      <c r="C13" s="30">
        <v>0</v>
      </c>
      <c r="D13" s="30">
        <f t="shared" ref="D13" si="4">B13+C13</f>
        <v>0</v>
      </c>
      <c r="E13" s="30">
        <v>0</v>
      </c>
      <c r="F13" s="30">
        <v>0</v>
      </c>
      <c r="G13" s="30">
        <f t="shared" ref="G13" si="5">F13-B13</f>
        <v>0</v>
      </c>
      <c r="H13" s="18" t="s">
        <v>28</v>
      </c>
    </row>
    <row r="14" spans="1:8" x14ac:dyDescent="0.2">
      <c r="B14" s="31"/>
      <c r="C14" s="31"/>
      <c r="D14" s="31"/>
      <c r="E14" s="31"/>
      <c r="F14" s="31"/>
      <c r="G14" s="31"/>
      <c r="H14" s="18" t="s">
        <v>29</v>
      </c>
    </row>
    <row r="15" spans="1:8" x14ac:dyDescent="0.2">
      <c r="A15" s="7" t="s">
        <v>7</v>
      </c>
      <c r="B15" s="32">
        <f>SUM(B4:B13)</f>
        <v>211821111.26999998</v>
      </c>
      <c r="C15" s="32">
        <f t="shared" ref="C15:G15" si="6">SUM(C4:C13)</f>
        <v>124773886.28999999</v>
      </c>
      <c r="D15" s="32">
        <f t="shared" si="6"/>
        <v>336594997.55999994</v>
      </c>
      <c r="E15" s="32">
        <f t="shared" si="6"/>
        <v>106793174.08</v>
      </c>
      <c r="F15" s="33">
        <f t="shared" si="6"/>
        <v>104788798.42</v>
      </c>
      <c r="G15" s="34">
        <f t="shared" si="6"/>
        <v>-107032312.84999999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99999999999999" customHeight="1" x14ac:dyDescent="0.2">
      <c r="A17" s="26"/>
      <c r="B17" s="39" t="s">
        <v>36</v>
      </c>
      <c r="C17" s="39"/>
      <c r="D17" s="39"/>
      <c r="E17" s="39"/>
      <c r="F17" s="39"/>
      <c r="G17" s="42" t="s">
        <v>12</v>
      </c>
      <c r="H17" s="18" t="s">
        <v>29</v>
      </c>
    </row>
    <row r="18" spans="1:8" ht="20.399999999999999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3"/>
      <c r="H18" s="18" t="s">
        <v>29</v>
      </c>
    </row>
    <row r="19" spans="1:8" x14ac:dyDescent="0.2">
      <c r="A19" s="21" t="s">
        <v>15</v>
      </c>
      <c r="B19" s="35">
        <f t="shared" ref="B19:G19" si="7">SUM(B20+B21+B22+B23+B24+B25+B26+B27)</f>
        <v>211821111.26999998</v>
      </c>
      <c r="C19" s="35">
        <f t="shared" si="7"/>
        <v>124773886.28999999</v>
      </c>
      <c r="D19" s="35">
        <f t="shared" si="7"/>
        <v>336594997.55999994</v>
      </c>
      <c r="E19" s="35">
        <f t="shared" si="7"/>
        <v>106793174.08</v>
      </c>
      <c r="F19" s="35">
        <f t="shared" si="7"/>
        <v>104788798.42</v>
      </c>
      <c r="G19" s="35">
        <f t="shared" si="7"/>
        <v>-107032312.84999999</v>
      </c>
      <c r="H19" s="18" t="s">
        <v>29</v>
      </c>
    </row>
    <row r="20" spans="1:8" x14ac:dyDescent="0.2">
      <c r="A20" s="22" t="s">
        <v>0</v>
      </c>
      <c r="B20" s="36">
        <v>7254023.3600000003</v>
      </c>
      <c r="C20" s="36">
        <v>274267.51</v>
      </c>
      <c r="D20" s="36">
        <f t="shared" ref="D20:D23" si="8">B20+C20</f>
        <v>7528290.8700000001</v>
      </c>
      <c r="E20" s="36">
        <v>6399671.5</v>
      </c>
      <c r="F20" s="36">
        <v>6399671.5</v>
      </c>
      <c r="G20" s="36">
        <f t="shared" ref="G20:G23" si="9">F20-B20</f>
        <v>-854351.86000000034</v>
      </c>
      <c r="H20" s="18" t="s">
        <v>20</v>
      </c>
    </row>
    <row r="21" spans="1:8" x14ac:dyDescent="0.2">
      <c r="A21" s="22" t="s">
        <v>1</v>
      </c>
      <c r="B21" s="36">
        <v>0</v>
      </c>
      <c r="C21" s="36">
        <v>0</v>
      </c>
      <c r="D21" s="36">
        <f t="shared" si="8"/>
        <v>0</v>
      </c>
      <c r="E21" s="36">
        <v>0</v>
      </c>
      <c r="F21" s="36">
        <v>0</v>
      </c>
      <c r="G21" s="36">
        <f t="shared" si="9"/>
        <v>0</v>
      </c>
      <c r="H21" s="18" t="s">
        <v>30</v>
      </c>
    </row>
    <row r="22" spans="1:8" x14ac:dyDescent="0.2">
      <c r="A22" s="22" t="s">
        <v>2</v>
      </c>
      <c r="B22" s="36">
        <v>0</v>
      </c>
      <c r="C22" s="36">
        <v>0</v>
      </c>
      <c r="D22" s="36">
        <f t="shared" si="8"/>
        <v>0</v>
      </c>
      <c r="E22" s="36">
        <v>0</v>
      </c>
      <c r="F22" s="36">
        <v>0</v>
      </c>
      <c r="G22" s="36">
        <f t="shared" si="9"/>
        <v>0</v>
      </c>
      <c r="H22" s="18" t="s">
        <v>21</v>
      </c>
    </row>
    <row r="23" spans="1:8" x14ac:dyDescent="0.2">
      <c r="A23" s="22" t="s">
        <v>3</v>
      </c>
      <c r="B23" s="36">
        <v>6580700.9199999999</v>
      </c>
      <c r="C23" s="36">
        <v>422363.23</v>
      </c>
      <c r="D23" s="36">
        <f t="shared" si="8"/>
        <v>7003064.1500000004</v>
      </c>
      <c r="E23" s="36">
        <v>3378485.23</v>
      </c>
      <c r="F23" s="36">
        <v>1374109.57</v>
      </c>
      <c r="G23" s="36">
        <f t="shared" si="9"/>
        <v>-5206591.3499999996</v>
      </c>
      <c r="H23" s="18" t="s">
        <v>22</v>
      </c>
    </row>
    <row r="24" spans="1:8" ht="11.4" x14ac:dyDescent="0.2">
      <c r="A24" s="22" t="s">
        <v>16</v>
      </c>
      <c r="B24" s="36">
        <v>66704.88</v>
      </c>
      <c r="C24" s="36">
        <v>130000</v>
      </c>
      <c r="D24" s="36">
        <f t="shared" ref="D24" si="10">B24+C24</f>
        <v>196704.88</v>
      </c>
      <c r="E24" s="36">
        <v>51998.09</v>
      </c>
      <c r="F24" s="36">
        <v>51998.09</v>
      </c>
      <c r="G24" s="36">
        <f t="shared" ref="G24" si="11">F24-B24</f>
        <v>-14706.790000000008</v>
      </c>
      <c r="H24" s="18" t="s">
        <v>23</v>
      </c>
    </row>
    <row r="25" spans="1:8" ht="11.4" x14ac:dyDescent="0.2">
      <c r="A25" s="22" t="s">
        <v>17</v>
      </c>
      <c r="B25" s="36">
        <v>514726.16</v>
      </c>
      <c r="C25" s="36">
        <v>497169.26</v>
      </c>
      <c r="D25" s="36">
        <f t="shared" ref="D25:D27" si="12">B25+C25</f>
        <v>1011895.4199999999</v>
      </c>
      <c r="E25" s="36">
        <v>631860.1</v>
      </c>
      <c r="F25" s="36">
        <v>631860.1</v>
      </c>
      <c r="G25" s="36">
        <f t="shared" ref="G25:G27" si="13">F25-B25</f>
        <v>117133.94</v>
      </c>
      <c r="H25" s="18" t="s">
        <v>24</v>
      </c>
    </row>
    <row r="26" spans="1:8" ht="20.399999999999999" x14ac:dyDescent="0.2">
      <c r="A26" s="22" t="s">
        <v>35</v>
      </c>
      <c r="B26" s="36">
        <v>172125664.66999999</v>
      </c>
      <c r="C26" s="36">
        <v>13552213.800000001</v>
      </c>
      <c r="D26" s="36">
        <f t="shared" si="12"/>
        <v>185677878.47</v>
      </c>
      <c r="E26" s="36">
        <v>94728560.769999996</v>
      </c>
      <c r="F26" s="36">
        <v>94728560.769999996</v>
      </c>
      <c r="G26" s="36">
        <f t="shared" si="13"/>
        <v>-77397103.899999991</v>
      </c>
      <c r="H26" s="18" t="s">
        <v>26</v>
      </c>
    </row>
    <row r="27" spans="1:8" ht="20.399999999999999" x14ac:dyDescent="0.2">
      <c r="A27" s="22" t="s">
        <v>14</v>
      </c>
      <c r="B27" s="36">
        <v>25279291.280000001</v>
      </c>
      <c r="C27" s="36">
        <v>109897872.48999999</v>
      </c>
      <c r="D27" s="36">
        <f t="shared" si="12"/>
        <v>135177163.76999998</v>
      </c>
      <c r="E27" s="36">
        <v>1602598.39</v>
      </c>
      <c r="F27" s="36">
        <v>1602598.39</v>
      </c>
      <c r="G27" s="36">
        <f t="shared" si="13"/>
        <v>-23676692.890000001</v>
      </c>
      <c r="H27" s="18" t="s">
        <v>27</v>
      </c>
    </row>
    <row r="28" spans="1:8" x14ac:dyDescent="0.2">
      <c r="A28" s="8"/>
      <c r="B28" s="36"/>
      <c r="C28" s="36"/>
      <c r="D28" s="36"/>
      <c r="E28" s="36"/>
      <c r="F28" s="36"/>
      <c r="G28" s="36"/>
      <c r="H28" s="18" t="s">
        <v>29</v>
      </c>
    </row>
    <row r="29" spans="1:8" ht="41.25" customHeight="1" x14ac:dyDescent="0.2">
      <c r="A29" s="23" t="s">
        <v>39</v>
      </c>
      <c r="B29" s="37">
        <f t="shared" ref="B29:G29" si="14">SUM(B30:B33)</f>
        <v>0</v>
      </c>
      <c r="C29" s="37">
        <f t="shared" si="14"/>
        <v>0</v>
      </c>
      <c r="D29" s="37">
        <f t="shared" si="14"/>
        <v>0</v>
      </c>
      <c r="E29" s="37">
        <f t="shared" si="14"/>
        <v>0</v>
      </c>
      <c r="F29" s="37">
        <f t="shared" si="14"/>
        <v>0</v>
      </c>
      <c r="G29" s="37">
        <f t="shared" si="14"/>
        <v>0</v>
      </c>
      <c r="H29" s="18" t="s">
        <v>29</v>
      </c>
    </row>
    <row r="30" spans="1:8" x14ac:dyDescent="0.2">
      <c r="A30" s="22" t="s">
        <v>1</v>
      </c>
      <c r="B30" s="36">
        <v>0</v>
      </c>
      <c r="C30" s="36">
        <v>0</v>
      </c>
      <c r="D30" s="36">
        <f>B30+C30</f>
        <v>0</v>
      </c>
      <c r="E30" s="36">
        <v>0</v>
      </c>
      <c r="F30" s="36">
        <v>0</v>
      </c>
      <c r="G30" s="36">
        <f>F30-B30</f>
        <v>0</v>
      </c>
      <c r="H30" s="18" t="s">
        <v>30</v>
      </c>
    </row>
    <row r="31" spans="1:8" x14ac:dyDescent="0.2">
      <c r="A31" s="22" t="s">
        <v>4</v>
      </c>
      <c r="B31" s="36">
        <v>0</v>
      </c>
      <c r="C31" s="36">
        <v>0</v>
      </c>
      <c r="D31" s="36">
        <f>B31+C31</f>
        <v>0</v>
      </c>
      <c r="E31" s="36">
        <v>0</v>
      </c>
      <c r="F31" s="36">
        <v>0</v>
      </c>
      <c r="G31" s="36">
        <f t="shared" ref="G31:G32" si="15">F31-B31</f>
        <v>0</v>
      </c>
      <c r="H31" s="18" t="s">
        <v>23</v>
      </c>
    </row>
    <row r="32" spans="1:8" ht="21.6" x14ac:dyDescent="0.2">
      <c r="A32" s="22" t="s">
        <v>18</v>
      </c>
      <c r="B32" s="36">
        <v>0</v>
      </c>
      <c r="C32" s="36">
        <v>0</v>
      </c>
      <c r="D32" s="36">
        <f>B32+C32</f>
        <v>0</v>
      </c>
      <c r="E32" s="36">
        <v>0</v>
      </c>
      <c r="F32" s="36">
        <v>0</v>
      </c>
      <c r="G32" s="36">
        <f t="shared" si="15"/>
        <v>0</v>
      </c>
      <c r="H32" s="18" t="s">
        <v>25</v>
      </c>
    </row>
    <row r="33" spans="1:8" ht="20.399999999999999" x14ac:dyDescent="0.2">
      <c r="A33" s="22" t="s">
        <v>14</v>
      </c>
      <c r="B33" s="36">
        <v>0</v>
      </c>
      <c r="C33" s="36">
        <v>0</v>
      </c>
      <c r="D33" s="36">
        <f>B33+C33</f>
        <v>0</v>
      </c>
      <c r="E33" s="36">
        <v>0</v>
      </c>
      <c r="F33" s="36">
        <v>0</v>
      </c>
      <c r="G33" s="36">
        <f t="shared" ref="G33" si="16">F33-B33</f>
        <v>0</v>
      </c>
      <c r="H33" s="18" t="s">
        <v>27</v>
      </c>
    </row>
    <row r="34" spans="1:8" x14ac:dyDescent="0.2">
      <c r="A34" s="8"/>
      <c r="B34" s="36"/>
      <c r="C34" s="36"/>
      <c r="D34" s="36"/>
      <c r="E34" s="36"/>
      <c r="F34" s="36"/>
      <c r="G34" s="36"/>
      <c r="H34" s="18" t="s">
        <v>29</v>
      </c>
    </row>
    <row r="35" spans="1:8" x14ac:dyDescent="0.2">
      <c r="A35" s="21" t="s">
        <v>6</v>
      </c>
      <c r="B35" s="37">
        <f t="shared" ref="B35:G35" si="17">SUM(B36)</f>
        <v>0</v>
      </c>
      <c r="C35" s="37">
        <f t="shared" si="17"/>
        <v>0</v>
      </c>
      <c r="D35" s="37">
        <f t="shared" si="17"/>
        <v>0</v>
      </c>
      <c r="E35" s="37">
        <f t="shared" si="17"/>
        <v>0</v>
      </c>
      <c r="F35" s="37">
        <f t="shared" si="17"/>
        <v>0</v>
      </c>
      <c r="G35" s="37">
        <f t="shared" si="17"/>
        <v>0</v>
      </c>
      <c r="H35" s="18" t="s">
        <v>29</v>
      </c>
    </row>
    <row r="36" spans="1:8" x14ac:dyDescent="0.2">
      <c r="A36" s="22" t="s">
        <v>6</v>
      </c>
      <c r="B36" s="36">
        <v>0</v>
      </c>
      <c r="C36" s="36">
        <v>0</v>
      </c>
      <c r="D36" s="36">
        <f>B36+C36</f>
        <v>0</v>
      </c>
      <c r="E36" s="36">
        <v>0</v>
      </c>
      <c r="F36" s="36">
        <v>0</v>
      </c>
      <c r="G36" s="36">
        <f>F36-B36</f>
        <v>0</v>
      </c>
      <c r="H36" s="18" t="s">
        <v>28</v>
      </c>
    </row>
    <row r="37" spans="1:8" x14ac:dyDescent="0.2">
      <c r="A37" s="22"/>
      <c r="B37" s="36"/>
      <c r="C37" s="36"/>
      <c r="D37" s="36"/>
      <c r="E37" s="36"/>
      <c r="F37" s="36"/>
      <c r="G37" s="36"/>
      <c r="H37" s="18"/>
    </row>
    <row r="38" spans="1:8" x14ac:dyDescent="0.2">
      <c r="A38" s="9" t="s">
        <v>7</v>
      </c>
      <c r="B38" s="32">
        <f>SUM(B35+B29+B19)</f>
        <v>211821111.26999998</v>
      </c>
      <c r="C38" s="32">
        <f t="shared" ref="C38:G38" si="18">SUM(C35+C29+C19)</f>
        <v>124773886.28999999</v>
      </c>
      <c r="D38" s="32">
        <f t="shared" si="18"/>
        <v>336594997.55999994</v>
      </c>
      <c r="E38" s="32">
        <f t="shared" si="18"/>
        <v>106793174.08</v>
      </c>
      <c r="F38" s="32">
        <f t="shared" si="18"/>
        <v>104788798.42</v>
      </c>
      <c r="G38" s="34">
        <f t="shared" si="18"/>
        <v>-107032312.84999999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ht="11.4" x14ac:dyDescent="0.2">
      <c r="A41" s="17" t="s">
        <v>33</v>
      </c>
    </row>
    <row r="42" spans="1:8" ht="11.4" x14ac:dyDescent="0.2">
      <c r="A42" s="17" t="s">
        <v>19</v>
      </c>
    </row>
    <row r="43" spans="1:8" ht="30.75" customHeight="1" x14ac:dyDescent="0.2">
      <c r="A43" s="41" t="s">
        <v>34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2019-04-05T21:16:20Z</cp:lastPrinted>
  <dcterms:created xsi:type="dcterms:W3CDTF">2012-12-11T20:48:19Z</dcterms:created>
  <dcterms:modified xsi:type="dcterms:W3CDTF">2026-07-16T19:20:17Z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