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3254BA8B-9ACB-4011-B0AA-A690C3ADB803}" xr6:coauthVersionLast="36" xr6:coauthVersionMax="47" xr10:uidLastSave="{00000000-0000-0000-0000-000000000000}"/>
  <bookViews>
    <workbookView xWindow="-105" yWindow="-105" windowWidth="23250" windowHeight="1245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4" l="1"/>
  <c r="E14" i="4"/>
  <c r="C14" i="4"/>
  <c r="B14" i="4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<sst xmlns="http://schemas.openxmlformats.org/spreadsheetml/2006/main" count="190" uniqueCount="137">
  <si>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</si>
  <si>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</si>
  <si>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</si>
  <si>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</si>
  <si>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</si>
  <si>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</si>
  <si>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</si>
  <si>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</si>
  <si>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</si>
  <si>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</si>
  <si>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</si>
  <si>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</si>
  <si>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</si>
  <si>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</si>
  <si>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</si>
  <si>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</si>
  <si>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</si>
  <si>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</si>
  <si>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</si>
  <si>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</si>
  <si>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</si>
  <si>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</si>
  <si>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</si>
  <si>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</si>
  <si>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</si>
  <si>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</si>
  <si>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</si>
  <si>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</si>
  <si>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</si>
  <si>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</si>
  <si>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</si>
  <si>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</si>
  <si>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</si>
  <si>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</si>
  <si>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</si>
  <si>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</si>
  <si>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</si>
  <si>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</si>
  <si>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</si>
  <si>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</si>
  <si>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</si>
  <si>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</si>
  <si>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</si>
  <si>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</si>
  <si>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</si>
  <si>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</si>
  <si>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</si>
  <si>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</si>
  <si>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</si>
  <si>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</si>
  <si>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</si>
  <si>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</si>
  <si>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</si>
  <si>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</si>
  <si>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</si>
  <si>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</si>
  <si>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</si>
  <si>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</si>
  <si>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</si>
  <si>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</si>
  <si>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</si>
  <si>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</si>
  <si>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</si>
  <si>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</si>
  <si>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</si>
  <si>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</si>
  <si>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</si>
  <si>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</si>
  <si>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</si>
  <si>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</si>
  <si>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</si>
  <si>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</si>
  <si>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</si>
  <si>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</si>
  <si>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</si>
  <si>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</si>
  <si>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</si>
  <si>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</si>
  <si>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</si>
  <si>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</si>
  <si>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</si>
  <si>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</si>
  <si>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</si>
  <si>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</si>
  <si>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</si>
  <si>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</si>
  <si>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</si>
  <si>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</si>
  <si>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</si>
  <si>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</si>
  <si>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</si>
  <si>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</si>
  <si>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</si>
  <si>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</si>
  <si>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</si>
  <si>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</si>
  <si>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</si>
  <si>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</si>
  <si>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</si>
  <si>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</si>
  <si>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</si>
  <si>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</si>
  <si>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</si>
  <si>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</si>
  <si>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</si>
  <si>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</si>
  <si>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</si>
  <si>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</si>
  <si>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</si>
  <si>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</si>
  <si>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</si>
  <si>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</si>
  <si>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</si>
  <si>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</si>
  <si>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</si>
  <si>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</si>
  <si>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</si>
  <si>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</si>
  <si>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</si>
  <si>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</si>
  <si>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</si>
  <si>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</si>
  <si>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</si>
  <si>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</si>
  <si>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</si>
  <si>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</si>
  <si>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</si>
  <si>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</si>
  <si>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JARAL DEL PROGRESO, GTO.
Estado Analítico del Ejercicio del Presupuesto de Egresos
Clasificación por Objeto del Gasto (Capítulo y Concepto)
Del 1 de Enero al 31 de Marzo de 2026
(Cifras en Pesos)</t>
  </si>
  <si>
    <t>SISTEMA PARA EL DESARROLLO INTEGRAL DE LA FAMILIA DEL MUNICIPIO DE JARAL DEL PROGRESO, GTO.
Estado Analítico del Ejercicio del Presupuesto de Egresos
Clasificación Económica (por Tipo de Gasto)
Del 1 de Enero al 31 de Marzo de 2026
(Cifras en Pesos)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</si>
  <si>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</si>
  <si>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</si>
  <si>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</si>
  <si>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</si>
  <si>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</si>
  <si>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SISTEMA PARA EL DESARROLLO INTEGRAL DE LA FAMILIA DEL MUNICIPIO DE JARAL DEL PROGRESO, GTO.
Estado Analítico del Ejercicio del Presupuesto de Egresos
Clasificación Administrativa
Del 1 de Enero al 31 de Marzo de 2026
(Cifras en Pesos)</t>
  </si>
  <si>
    <t>SISTEMA PARA EL DESARROLLO INTEGRAL DE LA FAMILIA DEL MUNICIPIO DE JARAL DEL PROGRESO,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</si>
</sst>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2" fillId="0" borderId="11" xfId="0" applyNumberFormat="1" applyFont="1" applyBorder="1" applyProtection="1">
      <protection locked="0"/>
    </xf>
    <xf numFmtId="4" fontId="6" fillId="0" borderId="5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6" fillId="0" borderId="10" xfId="0" applyNumberFormat="1" applyFont="1" applyBorder="1" applyProtection="1">
      <protection locked="0"/>
    </xf>
    <xf numFmtId="4" fontId="6" fillId="0" borderId="9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76200</xdr:rowOff>
    </xdr:from>
    <xdr:to>
      <xdr:col>0</xdr:col>
      <xdr:colOff>1454150</xdr:colOff>
      <xdr:row>0</xdr:row>
      <xdr:rowOff>638174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6ADE1FF-0253-4FB0-8468-C0550A89FEF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95250" y="7620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217371</xdr:colOff>
      <xdr:row>50</xdr:row>
      <xdr:rowOff>64169</xdr:rowOff>
    </xdr:from>
    <xdr:to>
      <xdr:col>6</xdr:col>
      <xdr:colOff>168441</xdr:colOff>
      <xdr:row>56</xdr:row>
      <xdr:rowOff>24063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9186DCD-0D79-419C-95AD-C13A765A677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7444339" y="9095874"/>
          <a:ext cx="1908207" cy="729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1836821</xdr:colOff>
      <xdr:row>50</xdr:row>
      <xdr:rowOff>94248</xdr:rowOff>
    </xdr:from>
    <xdr:to>
      <xdr:col>0</xdr:col>
      <xdr:colOff>4178968</xdr:colOff>
      <xdr:row>56</xdr:row>
      <xdr:rowOff>16042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3BDACB-213B-4CE5-B88F-BEEE322731B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1836821" y="9125953"/>
          <a:ext cx="2342147" cy="691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133350</xdr:rowOff>
    </xdr:from>
    <xdr:to>
      <xdr:col>0</xdr:col>
      <xdr:colOff>1406525</xdr:colOff>
      <xdr:row>0</xdr:row>
      <xdr:rowOff>695324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920D952-90A3-4B4C-B5CD-F56AE8FD146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13335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376653</xdr:colOff>
      <xdr:row>18</xdr:row>
      <xdr:rowOff>92111</xdr:rowOff>
    </xdr:from>
    <xdr:to>
      <xdr:col>6</xdr:col>
      <xdr:colOff>329060</xdr:colOff>
      <xdr:row>24</xdr:row>
      <xdr:rowOff>61421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FB0E69-D458-43C3-BC23-56F460F37AC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5836257" y="3198726"/>
          <a:ext cx="1895089" cy="7229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622718</xdr:colOff>
      <xdr:row>19</xdr:row>
      <xdr:rowOff>13890</xdr:rowOff>
    </xdr:from>
    <xdr:to>
      <xdr:col>1</xdr:col>
      <xdr:colOff>424865</xdr:colOff>
      <xdr:row>24</xdr:row>
      <xdr:rowOff>69310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1039EA8-33B5-49FC-97AE-F5EB0BAF73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622718" y="3246110"/>
          <a:ext cx="2347729" cy="683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0</xdr:col>
      <xdr:colOff>1406525</xdr:colOff>
      <xdr:row>0</xdr:row>
      <xdr:rowOff>657224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C5711C0-FC48-4B11-9F83-F68CDED41D5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9525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565618</xdr:colOff>
      <xdr:row>78</xdr:row>
      <xdr:rowOff>88900</xdr:rowOff>
    </xdr:from>
    <xdr:to>
      <xdr:col>5</xdr:col>
      <xdr:colOff>518025</xdr:colOff>
      <xdr:row>84</xdr:row>
      <xdr:rowOff>56815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6C01BF1-7CE9-4F76-ADEF-D7A83F3F3FC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5950418" y="10833100"/>
          <a:ext cx="1908207" cy="729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1524000</xdr:colOff>
      <xdr:row>79</xdr:row>
      <xdr:rowOff>17379</xdr:rowOff>
    </xdr:from>
    <xdr:to>
      <xdr:col>1</xdr:col>
      <xdr:colOff>513347</xdr:colOff>
      <xdr:row>84</xdr:row>
      <xdr:rowOff>74194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0FC9341-7053-45F9-981A-4AE67D6BA2E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1524000" y="10888579"/>
          <a:ext cx="2342147" cy="691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0</xdr:col>
      <xdr:colOff>1444625</xdr:colOff>
      <xdr:row>0</xdr:row>
      <xdr:rowOff>638174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67E4E82-7BE0-481B-A7F1-17DC0A41AA0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85725" y="7620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197318</xdr:colOff>
      <xdr:row>45</xdr:row>
      <xdr:rowOff>12700</xdr:rowOff>
    </xdr:from>
    <xdr:to>
      <xdr:col>5</xdr:col>
      <xdr:colOff>149725</xdr:colOff>
      <xdr:row>50</xdr:row>
      <xdr:rowOff>107615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D9C8E0-895C-477B-B96D-D6771E9D42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6369518" y="6527800"/>
          <a:ext cx="1908207" cy="729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2133600</xdr:colOff>
      <xdr:row>45</xdr:row>
      <xdr:rowOff>42779</xdr:rowOff>
    </xdr:from>
    <xdr:to>
      <xdr:col>1</xdr:col>
      <xdr:colOff>259347</xdr:colOff>
      <xdr:row>50</xdr:row>
      <xdr:rowOff>99594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9E3E5A3-520D-4CB2-868B-F277C4481DB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2133600" y="6557879"/>
          <a:ext cx="2342147" cy="691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view="pageBreakPreview" zoomScale="95" zoomScaleNormal="100" zoomScaleSheetLayoutView="95" workbookViewId="0">
      <selection activeCell="B55" sqref="B55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6">
        <v>367336.37</v>
      </c>
      <c r="C5" s="26">
        <v>0</v>
      </c>
      <c r="D5" s="26">
        <f>B5+C5</f>
        <v>367336.37</v>
      </c>
      <c r="E5" s="26">
        <v>75259.14</v>
      </c>
      <c r="F5" s="26">
        <v>75259.14</v>
      </c>
      <c r="G5" s="26">
        <f>D5-E5</f>
        <v>292077.23</v>
      </c>
    </row>
    <row r="6" spans="1:7" x14ac:dyDescent="0.2">
      <c r="A6" s="14" t="s">
        <v>131</v>
      </c>
      <c r="B6" s="26">
        <v>2473399.59</v>
      </c>
      <c r="C6" s="26">
        <v>191391.51</v>
      </c>
      <c r="D6" s="26">
        <f t="shared" ref="D6:D9" si="0">B6+C6</f>
        <v>2664791.0999999996</v>
      </c>
      <c r="E6" s="26">
        <v>776452.25</v>
      </c>
      <c r="F6" s="26">
        <v>776452.25</v>
      </c>
      <c r="G6" s="26">
        <f t="shared" ref="G6:G9" si="1">D6-E6</f>
        <v>1888338.8499999996</v>
      </c>
    </row>
    <row r="7" spans="1:7" x14ac:dyDescent="0.2">
      <c r="A7" s="14" t="s">
        <v>132</v>
      </c>
      <c r="B7" s="26">
        <v>1026690.86</v>
      </c>
      <c r="C7" s="26">
        <v>0</v>
      </c>
      <c r="D7" s="26">
        <f t="shared" si="0"/>
        <v>1026690.86</v>
      </c>
      <c r="E7" s="26">
        <v>186567.48</v>
      </c>
      <c r="F7" s="26">
        <v>186567.48</v>
      </c>
      <c r="G7" s="26">
        <f t="shared" si="1"/>
        <v>840123.38</v>
      </c>
    </row>
    <row r="8" spans="1:7" x14ac:dyDescent="0.2">
      <c r="A8" s="14" t="s">
        <v>133</v>
      </c>
      <c r="B8" s="26">
        <v>703260.73</v>
      </c>
      <c r="C8" s="26">
        <v>0</v>
      </c>
      <c r="D8" s="26">
        <f t="shared" si="0"/>
        <v>703260.73</v>
      </c>
      <c r="E8" s="26">
        <v>144082.68</v>
      </c>
      <c r="F8" s="26">
        <v>144082.68</v>
      </c>
      <c r="G8" s="26">
        <f t="shared" si="1"/>
        <v>559178.05000000005</v>
      </c>
    </row>
    <row r="9" spans="1:7" x14ac:dyDescent="0.2">
      <c r="A9" s="14" t="s">
        <v>134</v>
      </c>
      <c r="B9" s="26">
        <v>1985914.89</v>
      </c>
      <c r="C9" s="26">
        <v>0</v>
      </c>
      <c r="D9" s="26">
        <f t="shared" si="0"/>
        <v>1985914.89</v>
      </c>
      <c r="E9" s="26">
        <v>382083.67</v>
      </c>
      <c r="F9" s="26">
        <v>382083.67</v>
      </c>
      <c r="G9" s="26">
        <f t="shared" si="1"/>
        <v>1603831.22</v>
      </c>
    </row>
    <row r="10" spans="1:7" x14ac:dyDescent="0.2">
      <c r="A10" s="14"/>
      <c r="B10" s="26"/>
      <c r="C10" s="26"/>
      <c r="D10" s="26"/>
      <c r="E10" s="26"/>
      <c r="F10" s="26"/>
      <c r="G10" s="26"/>
    </row>
    <row r="11" spans="1:7" x14ac:dyDescent="0.2">
      <c r="A11" s="14"/>
      <c r="B11" s="26"/>
      <c r="C11" s="26"/>
      <c r="D11" s="26"/>
      <c r="E11" s="26"/>
      <c r="F11" s="26"/>
      <c r="G11" s="26"/>
    </row>
    <row r="12" spans="1:7" x14ac:dyDescent="0.2">
      <c r="A12" s="14"/>
      <c r="B12" s="26"/>
      <c r="C12" s="26"/>
      <c r="D12" s="26"/>
      <c r="E12" s="26"/>
      <c r="F12" s="26"/>
      <c r="G12" s="26"/>
    </row>
    <row r="13" spans="1:7" x14ac:dyDescent="0.2">
      <c r="A13" s="14"/>
      <c r="B13" s="26"/>
      <c r="C13" s="26"/>
      <c r="D13" s="26"/>
      <c r="E13" s="26"/>
      <c r="F13" s="26"/>
      <c r="G13" s="26"/>
    </row>
    <row r="14" spans="1:7" x14ac:dyDescent="0.2">
      <c r="A14" s="25" t="s">
        <v>122</v>
      </c>
      <c r="B14" s="27">
        <f t="shared" ref="B14:G14" si="2">SUM(B5:B13)</f>
        <v>6556602.4399999995</v>
      </c>
      <c r="C14" s="27">
        <f t="shared" si="2"/>
        <v>191391.51</v>
      </c>
      <c r="D14" s="27">
        <f t="shared" si="2"/>
        <v>6747993.9499999993</v>
      </c>
      <c r="E14" s="27">
        <f t="shared" si="2"/>
        <v>1564445.22</v>
      </c>
      <c r="F14" s="27">
        <f t="shared" si="2"/>
        <v>1564445.22</v>
      </c>
      <c r="G14" s="27">
        <f t="shared" si="2"/>
        <v>5183548.7299999995</v>
      </c>
    </row>
    <row r="16" spans="1:7" ht="55.35" customHeight="1" x14ac:dyDescent="0.2">
      <c r="A16" s="34" t="s">
        <v>135</v>
      </c>
      <c r="B16" s="35"/>
      <c r="C16" s="35"/>
      <c r="D16" s="35"/>
      <c r="E16" s="35"/>
      <c r="F16" s="35"/>
      <c r="G16" s="36"/>
    </row>
    <row r="17" spans="1:7" x14ac:dyDescent="0.2">
      <c r="A17" s="19"/>
      <c r="B17" s="37" t="s">
        <v>56</v>
      </c>
      <c r="C17" s="38"/>
      <c r="D17" s="38"/>
      <c r="E17" s="38"/>
      <c r="F17" s="39"/>
      <c r="G17" s="32" t="s">
        <v>55</v>
      </c>
    </row>
    <row r="18" spans="1:7" ht="22.5" x14ac:dyDescent="0.2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">
      <c r="A19" s="20"/>
      <c r="B19" s="21"/>
      <c r="C19" s="21"/>
      <c r="D19" s="21"/>
      <c r="E19" s="21"/>
      <c r="F19" s="21"/>
      <c r="G19" s="21"/>
    </row>
    <row r="20" spans="1:7" x14ac:dyDescent="0.2">
      <c r="A20" s="15" t="s">
        <v>8</v>
      </c>
      <c r="B20" s="26">
        <v>0</v>
      </c>
      <c r="C20" s="26">
        <v>0</v>
      </c>
      <c r="D20" s="26">
        <f>B20+C20</f>
        <v>0</v>
      </c>
      <c r="E20" s="26">
        <v>0</v>
      </c>
      <c r="F20" s="26">
        <v>0</v>
      </c>
      <c r="G20" s="26">
        <f>D20-E20</f>
        <v>0</v>
      </c>
    </row>
    <row r="21" spans="1:7" x14ac:dyDescent="0.2">
      <c r="A21" s="15" t="s">
        <v>9</v>
      </c>
      <c r="B21" s="26">
        <v>0</v>
      </c>
      <c r="C21" s="26">
        <v>0</v>
      </c>
      <c r="D21" s="26">
        <f t="shared" ref="D21:D23" si="3">B21+C21</f>
        <v>0</v>
      </c>
      <c r="E21" s="26">
        <v>0</v>
      </c>
      <c r="F21" s="26">
        <v>0</v>
      </c>
      <c r="G21" s="26">
        <f t="shared" ref="G21:G23" si="4">D21-E21</f>
        <v>0</v>
      </c>
    </row>
    <row r="22" spans="1:7" x14ac:dyDescent="0.2">
      <c r="A22" s="15" t="s">
        <v>10</v>
      </c>
      <c r="B22" s="26">
        <v>0</v>
      </c>
      <c r="C22" s="26">
        <v>0</v>
      </c>
      <c r="D22" s="26">
        <f t="shared" si="3"/>
        <v>0</v>
      </c>
      <c r="E22" s="26">
        <v>0</v>
      </c>
      <c r="F22" s="26">
        <v>0</v>
      </c>
      <c r="G22" s="26">
        <f t="shared" si="4"/>
        <v>0</v>
      </c>
    </row>
    <row r="23" spans="1:7" x14ac:dyDescent="0.2">
      <c r="A23" s="15" t="s">
        <v>123</v>
      </c>
      <c r="B23" s="26">
        <v>0</v>
      </c>
      <c r="C23" s="26">
        <v>0</v>
      </c>
      <c r="D23" s="26">
        <f t="shared" si="3"/>
        <v>0</v>
      </c>
      <c r="E23" s="26">
        <v>0</v>
      </c>
      <c r="F23" s="26">
        <v>0</v>
      </c>
      <c r="G23" s="26">
        <f t="shared" si="4"/>
        <v>0</v>
      </c>
    </row>
    <row r="24" spans="1:7" x14ac:dyDescent="0.2">
      <c r="A24" s="15"/>
      <c r="B24" s="26"/>
      <c r="C24" s="26"/>
      <c r="D24" s="26"/>
      <c r="E24" s="26"/>
      <c r="F24" s="26"/>
      <c r="G24" s="26"/>
    </row>
    <row r="25" spans="1:7" x14ac:dyDescent="0.2">
      <c r="A25" s="8" t="s">
        <v>122</v>
      </c>
      <c r="B25" s="27">
        <f t="shared" ref="B25:G25" si="5">SUM(B20:B23)</f>
        <v>0</v>
      </c>
      <c r="C25" s="27">
        <f t="shared" si="5"/>
        <v>0</v>
      </c>
      <c r="D25" s="27">
        <f t="shared" si="5"/>
        <v>0</v>
      </c>
      <c r="E25" s="27">
        <f t="shared" si="5"/>
        <v>0</v>
      </c>
      <c r="F25" s="27">
        <f t="shared" si="5"/>
        <v>0</v>
      </c>
      <c r="G25" s="27">
        <f t="shared" si="5"/>
        <v>0</v>
      </c>
    </row>
    <row r="28" spans="1:7" ht="59.45" customHeight="1" x14ac:dyDescent="0.2">
      <c r="A28" s="37" t="s">
        <v>135</v>
      </c>
      <c r="B28" s="38"/>
      <c r="C28" s="38"/>
      <c r="D28" s="38"/>
      <c r="E28" s="38"/>
      <c r="F28" s="38"/>
      <c r="G28" s="39"/>
    </row>
    <row r="29" spans="1:7" x14ac:dyDescent="0.2">
      <c r="A29" s="19"/>
      <c r="B29" s="37" t="s">
        <v>56</v>
      </c>
      <c r="C29" s="38"/>
      <c r="D29" s="38"/>
      <c r="E29" s="38"/>
      <c r="F29" s="39"/>
      <c r="G29" s="32" t="s">
        <v>55</v>
      </c>
    </row>
    <row r="30" spans="1:7" ht="22.5" x14ac:dyDescent="0.2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">
      <c r="A31" s="20"/>
      <c r="B31" s="21"/>
      <c r="C31" s="21"/>
      <c r="D31" s="21"/>
      <c r="E31" s="21"/>
      <c r="F31" s="21"/>
      <c r="G31" s="21"/>
    </row>
    <row r="32" spans="1:7" x14ac:dyDescent="0.2">
      <c r="A32" s="16" t="s">
        <v>12</v>
      </c>
      <c r="B32" s="26">
        <v>0</v>
      </c>
      <c r="C32" s="26">
        <v>0</v>
      </c>
      <c r="D32" s="26">
        <f t="shared" ref="D32:D44" si="6">B32+C32</f>
        <v>0</v>
      </c>
      <c r="E32" s="26">
        <v>0</v>
      </c>
      <c r="F32" s="26">
        <v>0</v>
      </c>
      <c r="G32" s="26">
        <f t="shared" ref="G32:G44" si="7">D32-E32</f>
        <v>0</v>
      </c>
    </row>
    <row r="33" spans="1:7" x14ac:dyDescent="0.2">
      <c r="A33" s="16"/>
      <c r="B33" s="26"/>
      <c r="C33" s="26"/>
      <c r="D33" s="26"/>
      <c r="E33" s="26"/>
      <c r="F33" s="26"/>
      <c r="G33" s="26"/>
    </row>
    <row r="34" spans="1:7" x14ac:dyDescent="0.2">
      <c r="A34" s="16" t="s">
        <v>11</v>
      </c>
      <c r="B34" s="26">
        <v>0</v>
      </c>
      <c r="C34" s="26">
        <v>0</v>
      </c>
      <c r="D34" s="26">
        <f t="shared" si="6"/>
        <v>0</v>
      </c>
      <c r="E34" s="26">
        <v>0</v>
      </c>
      <c r="F34" s="26">
        <v>0</v>
      </c>
      <c r="G34" s="26">
        <f t="shared" si="7"/>
        <v>0</v>
      </c>
    </row>
    <row r="35" spans="1:7" x14ac:dyDescent="0.2">
      <c r="A35" s="16"/>
      <c r="B35" s="26"/>
      <c r="C35" s="26"/>
      <c r="D35" s="26"/>
      <c r="E35" s="26"/>
      <c r="F35" s="26"/>
      <c r="G35" s="26"/>
    </row>
    <row r="36" spans="1:7" x14ac:dyDescent="0.2">
      <c r="A36" s="16" t="s">
        <v>13</v>
      </c>
      <c r="B36" s="26">
        <v>0</v>
      </c>
      <c r="C36" s="26">
        <v>0</v>
      </c>
      <c r="D36" s="26">
        <f t="shared" si="6"/>
        <v>0</v>
      </c>
      <c r="E36" s="26">
        <v>0</v>
      </c>
      <c r="F36" s="26">
        <v>0</v>
      </c>
      <c r="G36" s="26">
        <f t="shared" si="7"/>
        <v>0</v>
      </c>
    </row>
    <row r="37" spans="1:7" x14ac:dyDescent="0.2">
      <c r="A37" s="16"/>
      <c r="B37" s="26"/>
      <c r="C37" s="26"/>
      <c r="D37" s="26"/>
      <c r="E37" s="26"/>
      <c r="F37" s="26"/>
      <c r="G37" s="26"/>
    </row>
    <row r="38" spans="1:7" x14ac:dyDescent="0.2">
      <c r="A38" s="16" t="s">
        <v>25</v>
      </c>
      <c r="B38" s="26">
        <v>0</v>
      </c>
      <c r="C38" s="26">
        <v>0</v>
      </c>
      <c r="D38" s="26">
        <f t="shared" si="6"/>
        <v>0</v>
      </c>
      <c r="E38" s="26">
        <v>0</v>
      </c>
      <c r="F38" s="26">
        <v>0</v>
      </c>
      <c r="G38" s="26">
        <f t="shared" si="7"/>
        <v>0</v>
      </c>
    </row>
    <row r="39" spans="1:7" x14ac:dyDescent="0.2">
      <c r="A39" s="16"/>
      <c r="B39" s="26"/>
      <c r="C39" s="26"/>
      <c r="D39" s="26"/>
      <c r="E39" s="26"/>
      <c r="F39" s="26"/>
      <c r="G39" s="26"/>
    </row>
    <row r="40" spans="1:7" ht="22.5" x14ac:dyDescent="0.2">
      <c r="A40" s="16" t="s">
        <v>26</v>
      </c>
      <c r="B40" s="26">
        <v>0</v>
      </c>
      <c r="C40" s="26">
        <v>0</v>
      </c>
      <c r="D40" s="26">
        <f t="shared" si="6"/>
        <v>0</v>
      </c>
      <c r="E40" s="26">
        <v>0</v>
      </c>
      <c r="F40" s="26">
        <v>0</v>
      </c>
      <c r="G40" s="26">
        <f t="shared" si="7"/>
        <v>0</v>
      </c>
    </row>
    <row r="41" spans="1:7" x14ac:dyDescent="0.2">
      <c r="A41" s="16"/>
      <c r="B41" s="26"/>
      <c r="C41" s="26"/>
      <c r="D41" s="26"/>
      <c r="E41" s="26"/>
      <c r="F41" s="26"/>
      <c r="G41" s="26"/>
    </row>
    <row r="42" spans="1:7" ht="22.5" x14ac:dyDescent="0.2">
      <c r="A42" s="16" t="s">
        <v>124</v>
      </c>
      <c r="B42" s="26">
        <v>0</v>
      </c>
      <c r="C42" s="26">
        <v>0</v>
      </c>
      <c r="D42" s="26">
        <f t="shared" ref="D42" si="8">B42+C42</f>
        <v>0</v>
      </c>
      <c r="E42" s="26">
        <v>0</v>
      </c>
      <c r="F42" s="26">
        <v>0</v>
      </c>
      <c r="G42" s="26">
        <f t="shared" ref="G42" si="9">D42-E42</f>
        <v>0</v>
      </c>
    </row>
    <row r="43" spans="1:7" x14ac:dyDescent="0.2">
      <c r="A43" s="16"/>
      <c r="B43" s="26"/>
      <c r="C43" s="26"/>
      <c r="D43" s="26"/>
      <c r="E43" s="26"/>
      <c r="F43" s="26"/>
      <c r="G43" s="26"/>
    </row>
    <row r="44" spans="1:7" x14ac:dyDescent="0.2">
      <c r="A44" s="16" t="s">
        <v>14</v>
      </c>
      <c r="B44" s="26">
        <v>0</v>
      </c>
      <c r="C44" s="26">
        <v>0</v>
      </c>
      <c r="D44" s="26">
        <f t="shared" si="6"/>
        <v>0</v>
      </c>
      <c r="E44" s="26">
        <v>0</v>
      </c>
      <c r="F44" s="26">
        <v>0</v>
      </c>
      <c r="G44" s="26">
        <f t="shared" si="7"/>
        <v>0</v>
      </c>
    </row>
    <row r="45" spans="1:7" x14ac:dyDescent="0.2">
      <c r="A45" s="16"/>
      <c r="B45" s="26"/>
      <c r="C45" s="26"/>
      <c r="D45" s="26"/>
      <c r="E45" s="26"/>
      <c r="F45" s="26"/>
      <c r="G45" s="26"/>
    </row>
    <row r="46" spans="1:7" x14ac:dyDescent="0.2">
      <c r="A46" s="16" t="s">
        <v>125</v>
      </c>
      <c r="B46" s="26">
        <v>6556602.4400000004</v>
      </c>
      <c r="C46" s="26">
        <v>191391.51</v>
      </c>
      <c r="D46" s="26">
        <f t="shared" ref="D46" si="10">B46+C46</f>
        <v>6747993.9500000002</v>
      </c>
      <c r="E46" s="26">
        <v>1564445.22</v>
      </c>
      <c r="F46" s="26">
        <v>1564445.22</v>
      </c>
      <c r="G46" s="26">
        <f t="shared" ref="G46" si="11">D46-E46</f>
        <v>5183548.7300000004</v>
      </c>
    </row>
    <row r="47" spans="1:7" x14ac:dyDescent="0.2">
      <c r="A47" s="16"/>
      <c r="B47" s="26"/>
      <c r="C47" s="26"/>
      <c r="D47" s="26"/>
      <c r="E47" s="26"/>
      <c r="F47" s="26"/>
      <c r="G47" s="26"/>
    </row>
    <row r="48" spans="1:7" x14ac:dyDescent="0.2">
      <c r="A48" s="8" t="s">
        <v>122</v>
      </c>
      <c r="B48" s="27">
        <f t="shared" ref="B48:G48" si="12">SUM(B32:B46)</f>
        <v>6556602.4400000004</v>
      </c>
      <c r="C48" s="27">
        <f t="shared" si="12"/>
        <v>191391.51</v>
      </c>
      <c r="D48" s="27">
        <f t="shared" si="12"/>
        <v>6747993.9500000002</v>
      </c>
      <c r="E48" s="27">
        <f t="shared" si="12"/>
        <v>1564445.22</v>
      </c>
      <c r="F48" s="27">
        <f t="shared" si="12"/>
        <v>1564445.22</v>
      </c>
      <c r="G48" s="27">
        <f t="shared" si="12"/>
        <v>5183548.7300000004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view="pageBreakPreview" zoomScale="91" zoomScaleNormal="100" zoomScaleSheetLayoutView="91" workbookViewId="0">
      <selection activeCell="A23" sqref="A23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2.2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3" t="s">
        <v>0</v>
      </c>
      <c r="B5" s="26">
        <v>6541602.4400000004</v>
      </c>
      <c r="C5" s="26">
        <v>166162.56</v>
      </c>
      <c r="D5" s="26">
        <f>B5+C5</f>
        <v>6707765</v>
      </c>
      <c r="E5" s="26">
        <v>1564445.22</v>
      </c>
      <c r="F5" s="26">
        <v>1564445.22</v>
      </c>
      <c r="G5" s="26">
        <f>D5-E5</f>
        <v>5143319.78</v>
      </c>
    </row>
    <row r="6" spans="1:7" x14ac:dyDescent="0.2">
      <c r="A6" s="23"/>
      <c r="B6" s="26"/>
      <c r="C6" s="26"/>
      <c r="D6" s="26"/>
      <c r="E6" s="26"/>
      <c r="F6" s="26"/>
      <c r="G6" s="26"/>
    </row>
    <row r="7" spans="1:7" x14ac:dyDescent="0.2">
      <c r="A7" s="23" t="s">
        <v>1</v>
      </c>
      <c r="B7" s="26">
        <v>15000</v>
      </c>
      <c r="C7" s="26">
        <v>25228.95</v>
      </c>
      <c r="D7" s="26">
        <f>B7+C7</f>
        <v>40228.949999999997</v>
      </c>
      <c r="E7" s="26">
        <v>0</v>
      </c>
      <c r="F7" s="26">
        <v>0</v>
      </c>
      <c r="G7" s="26">
        <f>D7-E7</f>
        <v>40228.949999999997</v>
      </c>
    </row>
    <row r="8" spans="1:7" x14ac:dyDescent="0.2">
      <c r="A8" s="23"/>
      <c r="B8" s="26"/>
      <c r="C8" s="26"/>
      <c r="D8" s="26"/>
      <c r="E8" s="26"/>
      <c r="F8" s="26"/>
      <c r="G8" s="26"/>
    </row>
    <row r="9" spans="1:7" x14ac:dyDescent="0.2">
      <c r="A9" s="23" t="s">
        <v>2</v>
      </c>
      <c r="B9" s="26">
        <v>0</v>
      </c>
      <c r="C9" s="26">
        <v>0</v>
      </c>
      <c r="D9" s="26">
        <f>B9+C9</f>
        <v>0</v>
      </c>
      <c r="E9" s="26">
        <v>0</v>
      </c>
      <c r="F9" s="26">
        <v>0</v>
      </c>
      <c r="G9" s="26">
        <f>D9-E9</f>
        <v>0</v>
      </c>
    </row>
    <row r="10" spans="1:7" x14ac:dyDescent="0.2">
      <c r="A10" s="23"/>
      <c r="B10" s="26"/>
      <c r="C10" s="26"/>
      <c r="D10" s="26"/>
      <c r="E10" s="26"/>
      <c r="F10" s="26"/>
      <c r="G10" s="26"/>
    </row>
    <row r="11" spans="1:7" x14ac:dyDescent="0.2">
      <c r="A11" s="23" t="s">
        <v>39</v>
      </c>
      <c r="B11" s="26">
        <v>0</v>
      </c>
      <c r="C11" s="26">
        <v>0</v>
      </c>
      <c r="D11" s="26">
        <f>B11+C11</f>
        <v>0</v>
      </c>
      <c r="E11" s="26">
        <v>0</v>
      </c>
      <c r="F11" s="26">
        <v>0</v>
      </c>
      <c r="G11" s="26">
        <f>D11-E11</f>
        <v>0</v>
      </c>
    </row>
    <row r="12" spans="1:7" x14ac:dyDescent="0.2">
      <c r="A12" s="23"/>
      <c r="B12" s="26"/>
      <c r="C12" s="26"/>
      <c r="D12" s="26"/>
      <c r="E12" s="26"/>
      <c r="F12" s="26"/>
      <c r="G12" s="26"/>
    </row>
    <row r="13" spans="1:7" x14ac:dyDescent="0.2">
      <c r="A13" s="24" t="s">
        <v>36</v>
      </c>
      <c r="B13" s="26">
        <v>0</v>
      </c>
      <c r="C13" s="26">
        <v>0</v>
      </c>
      <c r="D13" s="26">
        <f>B13+C13</f>
        <v>0</v>
      </c>
      <c r="E13" s="26">
        <v>0</v>
      </c>
      <c r="F13" s="26">
        <v>0</v>
      </c>
      <c r="G13" s="26">
        <f>D13-E13</f>
        <v>0</v>
      </c>
    </row>
    <row r="14" spans="1:7" x14ac:dyDescent="0.2">
      <c r="A14" s="22"/>
      <c r="B14" s="28"/>
      <c r="C14" s="28"/>
      <c r="D14" s="28"/>
      <c r="E14" s="28"/>
      <c r="F14" s="28"/>
      <c r="G14" s="28"/>
    </row>
    <row r="15" spans="1:7" x14ac:dyDescent="0.2">
      <c r="A15" s="7" t="s">
        <v>122</v>
      </c>
      <c r="B15" s="29">
        <f t="shared" ref="B15:G15" si="0">SUM(B5+B7+B9+B11+B13)</f>
        <v>6556602.4400000004</v>
      </c>
      <c r="C15" s="29">
        <f t="shared" si="0"/>
        <v>191391.51</v>
      </c>
      <c r="D15" s="29">
        <f t="shared" si="0"/>
        <v>6747993.9500000002</v>
      </c>
      <c r="E15" s="29">
        <f t="shared" si="0"/>
        <v>1564445.22</v>
      </c>
      <c r="F15" s="29">
        <f t="shared" si="0"/>
        <v>1564445.22</v>
      </c>
      <c r="G15" s="29">
        <f t="shared" si="0"/>
        <v>5183548.7300000004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topLeftCell="A43" zoomScale="60" zoomScaleNormal="100" workbookViewId="0">
      <selection activeCell="C82" sqref="C82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30">
        <f>SUM(B5:B11)</f>
        <v>4200000</v>
      </c>
      <c r="C4" s="30">
        <f>SUM(C5:C11)</f>
        <v>41947.45</v>
      </c>
      <c r="D4" s="30">
        <f>B4+C4</f>
        <v>4241947.45</v>
      </c>
      <c r="E4" s="30">
        <f>SUM(E5:E11)</f>
        <v>861627.47</v>
      </c>
      <c r="F4" s="30">
        <f>SUM(F5:F11)</f>
        <v>861627.47</v>
      </c>
      <c r="G4" s="30">
        <f>D4-E4</f>
        <v>3380319.9800000004</v>
      </c>
    </row>
    <row r="5" spans="1:8" x14ac:dyDescent="0.2">
      <c r="A5" s="11" t="s">
        <v>61</v>
      </c>
      <c r="B5" s="26">
        <v>3330974.16</v>
      </c>
      <c r="C5" s="26">
        <v>0</v>
      </c>
      <c r="D5" s="26">
        <f t="shared" ref="D5:D68" si="0">B5+C5</f>
        <v>3330974.16</v>
      </c>
      <c r="E5" s="26">
        <v>718783.85</v>
      </c>
      <c r="F5" s="26">
        <v>718783.85</v>
      </c>
      <c r="G5" s="26">
        <f t="shared" ref="G5:G68" si="1">D5-E5</f>
        <v>2612190.31</v>
      </c>
      <c r="H5" s="6">
        <v>1100</v>
      </c>
    </row>
    <row r="6" spans="1:8" x14ac:dyDescent="0.2">
      <c r="A6" s="11" t="s">
        <v>62</v>
      </c>
      <c r="B6" s="26">
        <v>0</v>
      </c>
      <c r="C6" s="26">
        <v>0</v>
      </c>
      <c r="D6" s="26">
        <f t="shared" si="0"/>
        <v>0</v>
      </c>
      <c r="E6" s="26">
        <v>0</v>
      </c>
      <c r="F6" s="26">
        <v>0</v>
      </c>
      <c r="G6" s="26">
        <f t="shared" si="1"/>
        <v>0</v>
      </c>
      <c r="H6" s="6">
        <v>1200</v>
      </c>
    </row>
    <row r="7" spans="1:8" x14ac:dyDescent="0.2">
      <c r="A7" s="11" t="s">
        <v>63</v>
      </c>
      <c r="B7" s="26">
        <v>469382.5</v>
      </c>
      <c r="C7" s="26">
        <v>0</v>
      </c>
      <c r="D7" s="26">
        <f t="shared" si="0"/>
        <v>469382.5</v>
      </c>
      <c r="E7" s="26">
        <v>1394.35</v>
      </c>
      <c r="F7" s="26">
        <v>1394.35</v>
      </c>
      <c r="G7" s="26">
        <f t="shared" si="1"/>
        <v>467988.15</v>
      </c>
      <c r="H7" s="6">
        <v>1300</v>
      </c>
    </row>
    <row r="8" spans="1:8" x14ac:dyDescent="0.2">
      <c r="A8" s="11" t="s">
        <v>33</v>
      </c>
      <c r="B8" s="26">
        <v>0</v>
      </c>
      <c r="C8" s="26">
        <v>0</v>
      </c>
      <c r="D8" s="26">
        <f t="shared" si="0"/>
        <v>0</v>
      </c>
      <c r="E8" s="26">
        <v>0</v>
      </c>
      <c r="F8" s="26">
        <v>0</v>
      </c>
      <c r="G8" s="26">
        <f t="shared" si="1"/>
        <v>0</v>
      </c>
      <c r="H8" s="6">
        <v>1400</v>
      </c>
    </row>
    <row r="9" spans="1:8" x14ac:dyDescent="0.2">
      <c r="A9" s="11" t="s">
        <v>64</v>
      </c>
      <c r="B9" s="26">
        <v>399643.34</v>
      </c>
      <c r="C9" s="26">
        <v>41947.45</v>
      </c>
      <c r="D9" s="26">
        <f t="shared" si="0"/>
        <v>441590.79000000004</v>
      </c>
      <c r="E9" s="26">
        <v>141449.26999999999</v>
      </c>
      <c r="F9" s="26">
        <v>141449.26999999999</v>
      </c>
      <c r="G9" s="26">
        <f t="shared" si="1"/>
        <v>300141.52</v>
      </c>
      <c r="H9" s="6">
        <v>1500</v>
      </c>
    </row>
    <row r="10" spans="1:8" x14ac:dyDescent="0.2">
      <c r="A10" s="11" t="s">
        <v>34</v>
      </c>
      <c r="B10" s="26">
        <v>0</v>
      </c>
      <c r="C10" s="26">
        <v>0</v>
      </c>
      <c r="D10" s="26">
        <f t="shared" si="0"/>
        <v>0</v>
      </c>
      <c r="E10" s="26">
        <v>0</v>
      </c>
      <c r="F10" s="26">
        <v>0</v>
      </c>
      <c r="G10" s="26">
        <f t="shared" si="1"/>
        <v>0</v>
      </c>
      <c r="H10" s="6">
        <v>1600</v>
      </c>
    </row>
    <row r="11" spans="1:8" x14ac:dyDescent="0.2">
      <c r="A11" s="11" t="s">
        <v>65</v>
      </c>
      <c r="B11" s="26">
        <v>0</v>
      </c>
      <c r="C11" s="26">
        <v>0</v>
      </c>
      <c r="D11" s="26">
        <f t="shared" si="0"/>
        <v>0</v>
      </c>
      <c r="E11" s="26">
        <v>0</v>
      </c>
      <c r="F11" s="26">
        <v>0</v>
      </c>
      <c r="G11" s="26">
        <f t="shared" si="1"/>
        <v>0</v>
      </c>
      <c r="H11" s="6">
        <v>1700</v>
      </c>
    </row>
    <row r="12" spans="1:8" x14ac:dyDescent="0.2">
      <c r="A12" s="9" t="s">
        <v>117</v>
      </c>
      <c r="B12" s="31">
        <f>SUM(B13:B21)</f>
        <v>681421.64999999991</v>
      </c>
      <c r="C12" s="31">
        <f>SUM(C13:C21)</f>
        <v>69115.14</v>
      </c>
      <c r="D12" s="31">
        <f t="shared" si="0"/>
        <v>750536.78999999992</v>
      </c>
      <c r="E12" s="31">
        <f>SUM(E13:E21)</f>
        <v>253780.88</v>
      </c>
      <c r="F12" s="31">
        <f>SUM(F13:F21)</f>
        <v>253780.88</v>
      </c>
      <c r="G12" s="31">
        <f t="shared" si="1"/>
        <v>496755.90999999992</v>
      </c>
      <c r="H12" s="10">
        <v>0</v>
      </c>
    </row>
    <row r="13" spans="1:8" x14ac:dyDescent="0.2">
      <c r="A13" s="11" t="s">
        <v>66</v>
      </c>
      <c r="B13" s="26">
        <v>220717.19</v>
      </c>
      <c r="C13" s="26">
        <v>10000</v>
      </c>
      <c r="D13" s="26">
        <f t="shared" si="0"/>
        <v>230717.19</v>
      </c>
      <c r="E13" s="26">
        <v>52421.5</v>
      </c>
      <c r="F13" s="26">
        <v>52421.5</v>
      </c>
      <c r="G13" s="26">
        <f t="shared" si="1"/>
        <v>178295.69</v>
      </c>
      <c r="H13" s="6">
        <v>2100</v>
      </c>
    </row>
    <row r="14" spans="1:8" x14ac:dyDescent="0.2">
      <c r="A14" s="11" t="s">
        <v>67</v>
      </c>
      <c r="B14" s="26">
        <v>6647.49</v>
      </c>
      <c r="C14" s="26">
        <v>28752</v>
      </c>
      <c r="D14" s="26">
        <f t="shared" si="0"/>
        <v>35399.49</v>
      </c>
      <c r="E14" s="26">
        <v>10723.52</v>
      </c>
      <c r="F14" s="26">
        <v>10723.52</v>
      </c>
      <c r="G14" s="26">
        <f t="shared" si="1"/>
        <v>24675.969999999998</v>
      </c>
      <c r="H14" s="6">
        <v>2200</v>
      </c>
    </row>
    <row r="15" spans="1:8" x14ac:dyDescent="0.2">
      <c r="A15" s="11" t="s">
        <v>68</v>
      </c>
      <c r="B15" s="26">
        <v>0</v>
      </c>
      <c r="C15" s="26">
        <v>0</v>
      </c>
      <c r="D15" s="26">
        <f t="shared" si="0"/>
        <v>0</v>
      </c>
      <c r="E15" s="26">
        <v>0</v>
      </c>
      <c r="F15" s="26">
        <v>0</v>
      </c>
      <c r="G15" s="26">
        <f t="shared" si="1"/>
        <v>0</v>
      </c>
      <c r="H15" s="6">
        <v>2300</v>
      </c>
    </row>
    <row r="16" spans="1:8" x14ac:dyDescent="0.2">
      <c r="A16" s="11" t="s">
        <v>69</v>
      </c>
      <c r="B16" s="26">
        <v>0</v>
      </c>
      <c r="C16" s="26">
        <v>0</v>
      </c>
      <c r="D16" s="26">
        <f t="shared" si="0"/>
        <v>0</v>
      </c>
      <c r="E16" s="26">
        <v>0</v>
      </c>
      <c r="F16" s="26">
        <v>0</v>
      </c>
      <c r="G16" s="26">
        <f t="shared" si="1"/>
        <v>0</v>
      </c>
      <c r="H16" s="6">
        <v>2400</v>
      </c>
    </row>
    <row r="17" spans="1:8" x14ac:dyDescent="0.2">
      <c r="A17" s="11" t="s">
        <v>70</v>
      </c>
      <c r="B17" s="26">
        <v>79801.05</v>
      </c>
      <c r="C17" s="26">
        <v>0</v>
      </c>
      <c r="D17" s="26">
        <f t="shared" si="0"/>
        <v>79801.05</v>
      </c>
      <c r="E17" s="26">
        <v>39167.25</v>
      </c>
      <c r="F17" s="26">
        <v>39167.25</v>
      </c>
      <c r="G17" s="26">
        <f t="shared" si="1"/>
        <v>40633.800000000003</v>
      </c>
      <c r="H17" s="6">
        <v>2500</v>
      </c>
    </row>
    <row r="18" spans="1:8" x14ac:dyDescent="0.2">
      <c r="A18" s="11" t="s">
        <v>71</v>
      </c>
      <c r="B18" s="26">
        <v>363281.97</v>
      </c>
      <c r="C18" s="26">
        <v>0</v>
      </c>
      <c r="D18" s="26">
        <f t="shared" si="0"/>
        <v>363281.97</v>
      </c>
      <c r="E18" s="26">
        <v>113550.21</v>
      </c>
      <c r="F18" s="26">
        <v>113550.21</v>
      </c>
      <c r="G18" s="26">
        <f t="shared" si="1"/>
        <v>249731.75999999995</v>
      </c>
      <c r="H18" s="6">
        <v>2600</v>
      </c>
    </row>
    <row r="19" spans="1:8" x14ac:dyDescent="0.2">
      <c r="A19" s="11" t="s">
        <v>72</v>
      </c>
      <c r="B19" s="26">
        <v>9822.9500000000007</v>
      </c>
      <c r="C19" s="26">
        <v>29514.09</v>
      </c>
      <c r="D19" s="26">
        <f t="shared" si="0"/>
        <v>39337.040000000001</v>
      </c>
      <c r="E19" s="26">
        <v>36769.35</v>
      </c>
      <c r="F19" s="26">
        <v>36769.35</v>
      </c>
      <c r="G19" s="26">
        <f t="shared" si="1"/>
        <v>2567.6900000000023</v>
      </c>
      <c r="H19" s="6">
        <v>2700</v>
      </c>
    </row>
    <row r="20" spans="1:8" x14ac:dyDescent="0.2">
      <c r="A20" s="11" t="s">
        <v>73</v>
      </c>
      <c r="B20" s="26">
        <v>0</v>
      </c>
      <c r="C20" s="26">
        <v>0</v>
      </c>
      <c r="D20" s="26">
        <f t="shared" si="0"/>
        <v>0</v>
      </c>
      <c r="E20" s="26">
        <v>0</v>
      </c>
      <c r="F20" s="26">
        <v>0</v>
      </c>
      <c r="G20" s="26">
        <f t="shared" si="1"/>
        <v>0</v>
      </c>
      <c r="H20" s="6">
        <v>2800</v>
      </c>
    </row>
    <row r="21" spans="1:8" x14ac:dyDescent="0.2">
      <c r="A21" s="11" t="s">
        <v>74</v>
      </c>
      <c r="B21" s="26">
        <v>1151</v>
      </c>
      <c r="C21" s="26">
        <v>849.05</v>
      </c>
      <c r="D21" s="26">
        <f t="shared" si="0"/>
        <v>2000.05</v>
      </c>
      <c r="E21" s="26">
        <v>1149.05</v>
      </c>
      <c r="F21" s="26">
        <v>1149.05</v>
      </c>
      <c r="G21" s="26">
        <f t="shared" si="1"/>
        <v>851</v>
      </c>
      <c r="H21" s="6">
        <v>2900</v>
      </c>
    </row>
    <row r="22" spans="1:8" x14ac:dyDescent="0.2">
      <c r="A22" s="9" t="s">
        <v>58</v>
      </c>
      <c r="B22" s="31">
        <f>SUM(B23:B31)</f>
        <v>860036.8899999999</v>
      </c>
      <c r="C22" s="31">
        <f>SUM(C23:C31)</f>
        <v>148749.01999999999</v>
      </c>
      <c r="D22" s="31">
        <f t="shared" si="0"/>
        <v>1008785.9099999999</v>
      </c>
      <c r="E22" s="31">
        <f>SUM(E23:E31)</f>
        <v>357854.99</v>
      </c>
      <c r="F22" s="31">
        <f>SUM(F23:F31)</f>
        <v>357854.99</v>
      </c>
      <c r="G22" s="31">
        <f t="shared" si="1"/>
        <v>650930.91999999993</v>
      </c>
      <c r="H22" s="10">
        <v>0</v>
      </c>
    </row>
    <row r="23" spans="1:8" x14ac:dyDescent="0.2">
      <c r="A23" s="11" t="s">
        <v>75</v>
      </c>
      <c r="B23" s="26">
        <v>115541.23</v>
      </c>
      <c r="C23" s="26">
        <v>-7775.94</v>
      </c>
      <c r="D23" s="26">
        <f t="shared" si="0"/>
        <v>107765.29</v>
      </c>
      <c r="E23" s="26">
        <v>22061.02</v>
      </c>
      <c r="F23" s="26">
        <v>22061.02</v>
      </c>
      <c r="G23" s="26">
        <f t="shared" si="1"/>
        <v>85704.26999999999</v>
      </c>
      <c r="H23" s="6">
        <v>3100</v>
      </c>
    </row>
    <row r="24" spans="1:8" x14ac:dyDescent="0.2">
      <c r="A24" s="11" t="s">
        <v>76</v>
      </c>
      <c r="B24" s="26">
        <v>0</v>
      </c>
      <c r="C24" s="26">
        <v>7000</v>
      </c>
      <c r="D24" s="26">
        <f t="shared" si="0"/>
        <v>7000</v>
      </c>
      <c r="E24" s="26">
        <v>5800</v>
      </c>
      <c r="F24" s="26">
        <v>5800</v>
      </c>
      <c r="G24" s="26">
        <f t="shared" si="1"/>
        <v>1200</v>
      </c>
      <c r="H24" s="6">
        <v>3200</v>
      </c>
    </row>
    <row r="25" spans="1:8" x14ac:dyDescent="0.2">
      <c r="A25" s="11" t="s">
        <v>77</v>
      </c>
      <c r="B25" s="26">
        <v>130480.16</v>
      </c>
      <c r="C25" s="26">
        <v>0</v>
      </c>
      <c r="D25" s="26">
        <f t="shared" si="0"/>
        <v>130480.16</v>
      </c>
      <c r="E25" s="26">
        <v>59170.42</v>
      </c>
      <c r="F25" s="26">
        <v>59170.42</v>
      </c>
      <c r="G25" s="26">
        <f t="shared" si="1"/>
        <v>71309.740000000005</v>
      </c>
      <c r="H25" s="6">
        <v>3300</v>
      </c>
    </row>
    <row r="26" spans="1:8" x14ac:dyDescent="0.2">
      <c r="A26" s="11" t="s">
        <v>78</v>
      </c>
      <c r="B26" s="26">
        <v>26060.1</v>
      </c>
      <c r="C26" s="26">
        <v>0</v>
      </c>
      <c r="D26" s="26">
        <f t="shared" si="0"/>
        <v>26060.1</v>
      </c>
      <c r="E26" s="26">
        <v>1153.0899999999999</v>
      </c>
      <c r="F26" s="26">
        <v>1153.0899999999999</v>
      </c>
      <c r="G26" s="26">
        <f t="shared" si="1"/>
        <v>24907.01</v>
      </c>
      <c r="H26" s="6">
        <v>3400</v>
      </c>
    </row>
    <row r="27" spans="1:8" x14ac:dyDescent="0.2">
      <c r="A27" s="11" t="s">
        <v>79</v>
      </c>
      <c r="B27" s="26">
        <v>268274.65999999997</v>
      </c>
      <c r="C27" s="26">
        <v>169979.41</v>
      </c>
      <c r="D27" s="26">
        <f t="shared" si="0"/>
        <v>438254.06999999995</v>
      </c>
      <c r="E27" s="26">
        <v>178082.99</v>
      </c>
      <c r="F27" s="26">
        <v>178082.99</v>
      </c>
      <c r="G27" s="26">
        <f t="shared" si="1"/>
        <v>260171.07999999996</v>
      </c>
      <c r="H27" s="6">
        <v>3500</v>
      </c>
    </row>
    <row r="28" spans="1:8" x14ac:dyDescent="0.2">
      <c r="A28" s="11" t="s">
        <v>126</v>
      </c>
      <c r="B28" s="26">
        <v>0</v>
      </c>
      <c r="C28" s="26">
        <v>0</v>
      </c>
      <c r="D28" s="26">
        <f t="shared" si="0"/>
        <v>0</v>
      </c>
      <c r="E28" s="26">
        <v>0</v>
      </c>
      <c r="F28" s="26">
        <v>0</v>
      </c>
      <c r="G28" s="26">
        <f t="shared" si="1"/>
        <v>0</v>
      </c>
      <c r="H28" s="6">
        <v>3600</v>
      </c>
    </row>
    <row r="29" spans="1:8" x14ac:dyDescent="0.2">
      <c r="A29" s="11" t="s">
        <v>80</v>
      </c>
      <c r="B29" s="26">
        <v>12012.08</v>
      </c>
      <c r="C29" s="26">
        <v>-384</v>
      </c>
      <c r="D29" s="26">
        <f t="shared" si="0"/>
        <v>11628.08</v>
      </c>
      <c r="E29" s="26">
        <v>2090</v>
      </c>
      <c r="F29" s="26">
        <v>2090</v>
      </c>
      <c r="G29" s="26">
        <f t="shared" si="1"/>
        <v>9538.08</v>
      </c>
      <c r="H29" s="6">
        <v>3700</v>
      </c>
    </row>
    <row r="30" spans="1:8" x14ac:dyDescent="0.2">
      <c r="A30" s="11" t="s">
        <v>81</v>
      </c>
      <c r="B30" s="26">
        <v>214899.51</v>
      </c>
      <c r="C30" s="26">
        <v>-20070.45</v>
      </c>
      <c r="D30" s="26">
        <f t="shared" si="0"/>
        <v>194829.06</v>
      </c>
      <c r="E30" s="26">
        <v>56103.47</v>
      </c>
      <c r="F30" s="26">
        <v>56103.47</v>
      </c>
      <c r="G30" s="26">
        <f t="shared" si="1"/>
        <v>138725.59</v>
      </c>
      <c r="H30" s="6">
        <v>3800</v>
      </c>
    </row>
    <row r="31" spans="1:8" x14ac:dyDescent="0.2">
      <c r="A31" s="11" t="s">
        <v>18</v>
      </c>
      <c r="B31" s="26">
        <v>92769.15</v>
      </c>
      <c r="C31" s="26">
        <v>0</v>
      </c>
      <c r="D31" s="26">
        <f t="shared" si="0"/>
        <v>92769.15</v>
      </c>
      <c r="E31" s="26">
        <v>33394</v>
      </c>
      <c r="F31" s="26">
        <v>33394</v>
      </c>
      <c r="G31" s="26">
        <f t="shared" si="1"/>
        <v>59375.149999999994</v>
      </c>
      <c r="H31" s="6">
        <v>3900</v>
      </c>
    </row>
    <row r="32" spans="1:8" x14ac:dyDescent="0.2">
      <c r="A32" s="9" t="s">
        <v>118</v>
      </c>
      <c r="B32" s="31">
        <f>SUM(B33:B41)</f>
        <v>633954.93999999994</v>
      </c>
      <c r="C32" s="31">
        <f>SUM(C33:C41)</f>
        <v>62938.5</v>
      </c>
      <c r="D32" s="31">
        <f t="shared" si="0"/>
        <v>696893.43999999994</v>
      </c>
      <c r="E32" s="31">
        <f>SUM(E33:E41)</f>
        <v>91181.88</v>
      </c>
      <c r="F32" s="31">
        <f>SUM(F33:F41)</f>
        <v>91181.88</v>
      </c>
      <c r="G32" s="31">
        <f t="shared" si="1"/>
        <v>605711.55999999994</v>
      </c>
      <c r="H32" s="10">
        <v>0</v>
      </c>
    </row>
    <row r="33" spans="1:8" x14ac:dyDescent="0.2">
      <c r="A33" s="11" t="s">
        <v>82</v>
      </c>
      <c r="B33" s="26">
        <v>0</v>
      </c>
      <c r="C33" s="26">
        <v>0</v>
      </c>
      <c r="D33" s="26">
        <f t="shared" si="0"/>
        <v>0</v>
      </c>
      <c r="E33" s="26">
        <v>0</v>
      </c>
      <c r="F33" s="26">
        <v>0</v>
      </c>
      <c r="G33" s="26">
        <f t="shared" si="1"/>
        <v>0</v>
      </c>
      <c r="H33" s="6">
        <v>4100</v>
      </c>
    </row>
    <row r="34" spans="1:8" x14ac:dyDescent="0.2">
      <c r="A34" s="11" t="s">
        <v>83</v>
      </c>
      <c r="B34" s="26">
        <v>0</v>
      </c>
      <c r="C34" s="26">
        <v>0</v>
      </c>
      <c r="D34" s="26">
        <f t="shared" si="0"/>
        <v>0</v>
      </c>
      <c r="E34" s="26">
        <v>0</v>
      </c>
      <c r="F34" s="26">
        <v>0</v>
      </c>
      <c r="G34" s="26">
        <f t="shared" si="1"/>
        <v>0</v>
      </c>
      <c r="H34" s="6">
        <v>4200</v>
      </c>
    </row>
    <row r="35" spans="1:8" x14ac:dyDescent="0.2">
      <c r="A35" s="11" t="s">
        <v>84</v>
      </c>
      <c r="B35" s="26">
        <v>0</v>
      </c>
      <c r="C35" s="26">
        <v>0</v>
      </c>
      <c r="D35" s="26">
        <f t="shared" si="0"/>
        <v>0</v>
      </c>
      <c r="E35" s="26">
        <v>0</v>
      </c>
      <c r="F35" s="26">
        <v>0</v>
      </c>
      <c r="G35" s="26">
        <f t="shared" si="1"/>
        <v>0</v>
      </c>
      <c r="H35" s="6">
        <v>4300</v>
      </c>
    </row>
    <row r="36" spans="1:8" x14ac:dyDescent="0.2">
      <c r="A36" s="11" t="s">
        <v>85</v>
      </c>
      <c r="B36" s="26">
        <v>633954.93999999994</v>
      </c>
      <c r="C36" s="26">
        <v>62938.5</v>
      </c>
      <c r="D36" s="26">
        <f t="shared" si="0"/>
        <v>696893.43999999994</v>
      </c>
      <c r="E36" s="26">
        <v>91181.88</v>
      </c>
      <c r="F36" s="26">
        <v>91181.88</v>
      </c>
      <c r="G36" s="26">
        <f t="shared" si="1"/>
        <v>605711.55999999994</v>
      </c>
      <c r="H36" s="6">
        <v>4400</v>
      </c>
    </row>
    <row r="37" spans="1:8" x14ac:dyDescent="0.2">
      <c r="A37" s="11" t="s">
        <v>39</v>
      </c>
      <c r="B37" s="26">
        <v>0</v>
      </c>
      <c r="C37" s="26">
        <v>0</v>
      </c>
      <c r="D37" s="26">
        <f t="shared" si="0"/>
        <v>0</v>
      </c>
      <c r="E37" s="26">
        <v>0</v>
      </c>
      <c r="F37" s="26">
        <v>0</v>
      </c>
      <c r="G37" s="26">
        <f t="shared" si="1"/>
        <v>0</v>
      </c>
      <c r="H37" s="6">
        <v>4500</v>
      </c>
    </row>
    <row r="38" spans="1:8" x14ac:dyDescent="0.2">
      <c r="A38" s="11" t="s">
        <v>86</v>
      </c>
      <c r="B38" s="26">
        <v>0</v>
      </c>
      <c r="C38" s="26">
        <v>0</v>
      </c>
      <c r="D38" s="26">
        <f t="shared" si="0"/>
        <v>0</v>
      </c>
      <c r="E38" s="26">
        <v>0</v>
      </c>
      <c r="F38" s="26">
        <v>0</v>
      </c>
      <c r="G38" s="26">
        <f t="shared" si="1"/>
        <v>0</v>
      </c>
      <c r="H38" s="6">
        <v>4600</v>
      </c>
    </row>
    <row r="39" spans="1:8" x14ac:dyDescent="0.2">
      <c r="A39" s="11" t="s">
        <v>87</v>
      </c>
      <c r="B39" s="26">
        <v>0</v>
      </c>
      <c r="C39" s="26">
        <v>0</v>
      </c>
      <c r="D39" s="26">
        <f t="shared" si="0"/>
        <v>0</v>
      </c>
      <c r="E39" s="26">
        <v>0</v>
      </c>
      <c r="F39" s="26">
        <v>0</v>
      </c>
      <c r="G39" s="26">
        <f t="shared" si="1"/>
        <v>0</v>
      </c>
      <c r="H39" s="6">
        <v>4700</v>
      </c>
    </row>
    <row r="40" spans="1:8" x14ac:dyDescent="0.2">
      <c r="A40" s="11" t="s">
        <v>35</v>
      </c>
      <c r="B40" s="26">
        <v>0</v>
      </c>
      <c r="C40" s="26">
        <v>0</v>
      </c>
      <c r="D40" s="26">
        <f t="shared" si="0"/>
        <v>0</v>
      </c>
      <c r="E40" s="26">
        <v>0</v>
      </c>
      <c r="F40" s="26">
        <v>0</v>
      </c>
      <c r="G40" s="26">
        <f t="shared" si="1"/>
        <v>0</v>
      </c>
      <c r="H40" s="6">
        <v>4800</v>
      </c>
    </row>
    <row r="41" spans="1:8" x14ac:dyDescent="0.2">
      <c r="A41" s="11" t="s">
        <v>88</v>
      </c>
      <c r="B41" s="26">
        <v>0</v>
      </c>
      <c r="C41" s="26">
        <v>0</v>
      </c>
      <c r="D41" s="26">
        <f t="shared" si="0"/>
        <v>0</v>
      </c>
      <c r="E41" s="26">
        <v>0</v>
      </c>
      <c r="F41" s="26">
        <v>0</v>
      </c>
      <c r="G41" s="26">
        <f t="shared" si="1"/>
        <v>0</v>
      </c>
      <c r="H41" s="6">
        <v>4900</v>
      </c>
    </row>
    <row r="42" spans="1:8" x14ac:dyDescent="0.2">
      <c r="A42" s="9" t="s">
        <v>119</v>
      </c>
      <c r="B42" s="31">
        <f>SUM(B43:B51)</f>
        <v>15000</v>
      </c>
      <c r="C42" s="31">
        <f>SUM(C43:C51)</f>
        <v>25228.95</v>
      </c>
      <c r="D42" s="31">
        <f t="shared" si="0"/>
        <v>40228.949999999997</v>
      </c>
      <c r="E42" s="31">
        <f>SUM(E43:E51)</f>
        <v>0</v>
      </c>
      <c r="F42" s="31">
        <f>SUM(F43:F51)</f>
        <v>0</v>
      </c>
      <c r="G42" s="31">
        <f t="shared" si="1"/>
        <v>40228.949999999997</v>
      </c>
      <c r="H42" s="10">
        <v>0</v>
      </c>
    </row>
    <row r="43" spans="1:8" x14ac:dyDescent="0.2">
      <c r="A43" s="3" t="s">
        <v>89</v>
      </c>
      <c r="B43" s="26">
        <v>15000</v>
      </c>
      <c r="C43" s="26">
        <v>25228.95</v>
      </c>
      <c r="D43" s="26">
        <f t="shared" si="0"/>
        <v>40228.949999999997</v>
      </c>
      <c r="E43" s="26">
        <v>0</v>
      </c>
      <c r="F43" s="26">
        <v>0</v>
      </c>
      <c r="G43" s="26">
        <f t="shared" si="1"/>
        <v>40228.949999999997</v>
      </c>
      <c r="H43" s="6">
        <v>5100</v>
      </c>
    </row>
    <row r="44" spans="1:8" x14ac:dyDescent="0.2">
      <c r="A44" s="11" t="s">
        <v>90</v>
      </c>
      <c r="B44" s="26">
        <v>0</v>
      </c>
      <c r="C44" s="26">
        <v>0</v>
      </c>
      <c r="D44" s="26">
        <f t="shared" si="0"/>
        <v>0</v>
      </c>
      <c r="E44" s="26">
        <v>0</v>
      </c>
      <c r="F44" s="26">
        <v>0</v>
      </c>
      <c r="G44" s="26">
        <f t="shared" si="1"/>
        <v>0</v>
      </c>
      <c r="H44" s="6">
        <v>5200</v>
      </c>
    </row>
    <row r="45" spans="1:8" x14ac:dyDescent="0.2">
      <c r="A45" s="11" t="s">
        <v>91</v>
      </c>
      <c r="B45" s="26">
        <v>0</v>
      </c>
      <c r="C45" s="26">
        <v>0</v>
      </c>
      <c r="D45" s="26">
        <f t="shared" si="0"/>
        <v>0</v>
      </c>
      <c r="E45" s="26">
        <v>0</v>
      </c>
      <c r="F45" s="26">
        <v>0</v>
      </c>
      <c r="G45" s="26">
        <f t="shared" si="1"/>
        <v>0</v>
      </c>
      <c r="H45" s="6">
        <v>5300</v>
      </c>
    </row>
    <row r="46" spans="1:8" x14ac:dyDescent="0.2">
      <c r="A46" s="11" t="s">
        <v>92</v>
      </c>
      <c r="B46" s="26">
        <v>0</v>
      </c>
      <c r="C46" s="26">
        <v>0</v>
      </c>
      <c r="D46" s="26">
        <f t="shared" si="0"/>
        <v>0</v>
      </c>
      <c r="E46" s="26">
        <v>0</v>
      </c>
      <c r="F46" s="26">
        <v>0</v>
      </c>
      <c r="G46" s="26">
        <f t="shared" si="1"/>
        <v>0</v>
      </c>
      <c r="H46" s="6">
        <v>5400</v>
      </c>
    </row>
    <row r="47" spans="1:8" x14ac:dyDescent="0.2">
      <c r="A47" s="11" t="s">
        <v>93</v>
      </c>
      <c r="B47" s="26">
        <v>0</v>
      </c>
      <c r="C47" s="26">
        <v>0</v>
      </c>
      <c r="D47" s="26">
        <f t="shared" si="0"/>
        <v>0</v>
      </c>
      <c r="E47" s="26">
        <v>0</v>
      </c>
      <c r="F47" s="26">
        <v>0</v>
      </c>
      <c r="G47" s="26">
        <f t="shared" si="1"/>
        <v>0</v>
      </c>
      <c r="H47" s="6">
        <v>5500</v>
      </c>
    </row>
    <row r="48" spans="1:8" x14ac:dyDescent="0.2">
      <c r="A48" s="11" t="s">
        <v>94</v>
      </c>
      <c r="B48" s="26">
        <v>0</v>
      </c>
      <c r="C48" s="26">
        <v>0</v>
      </c>
      <c r="D48" s="26">
        <f t="shared" si="0"/>
        <v>0</v>
      </c>
      <c r="E48" s="26">
        <v>0</v>
      </c>
      <c r="F48" s="26">
        <v>0</v>
      </c>
      <c r="G48" s="26">
        <f t="shared" si="1"/>
        <v>0</v>
      </c>
      <c r="H48" s="6">
        <v>5600</v>
      </c>
    </row>
    <row r="49" spans="1:8" x14ac:dyDescent="0.2">
      <c r="A49" s="11" t="s">
        <v>95</v>
      </c>
      <c r="B49" s="26">
        <v>0</v>
      </c>
      <c r="C49" s="26">
        <v>0</v>
      </c>
      <c r="D49" s="26">
        <f t="shared" si="0"/>
        <v>0</v>
      </c>
      <c r="E49" s="26">
        <v>0</v>
      </c>
      <c r="F49" s="26">
        <v>0</v>
      </c>
      <c r="G49" s="26">
        <f t="shared" si="1"/>
        <v>0</v>
      </c>
      <c r="H49" s="6">
        <v>5700</v>
      </c>
    </row>
    <row r="50" spans="1:8" x14ac:dyDescent="0.2">
      <c r="A50" s="11" t="s">
        <v>96</v>
      </c>
      <c r="B50" s="26">
        <v>0</v>
      </c>
      <c r="C50" s="26">
        <v>0</v>
      </c>
      <c r="D50" s="26">
        <f t="shared" si="0"/>
        <v>0</v>
      </c>
      <c r="E50" s="26">
        <v>0</v>
      </c>
      <c r="F50" s="26">
        <v>0</v>
      </c>
      <c r="G50" s="26">
        <f t="shared" si="1"/>
        <v>0</v>
      </c>
      <c r="H50" s="6">
        <v>5800</v>
      </c>
    </row>
    <row r="51" spans="1:8" x14ac:dyDescent="0.2">
      <c r="A51" s="11" t="s">
        <v>97</v>
      </c>
      <c r="B51" s="26">
        <v>0</v>
      </c>
      <c r="C51" s="26">
        <v>0</v>
      </c>
      <c r="D51" s="26">
        <f t="shared" si="0"/>
        <v>0</v>
      </c>
      <c r="E51" s="26">
        <v>0</v>
      </c>
      <c r="F51" s="26">
        <v>0</v>
      </c>
      <c r="G51" s="26">
        <f t="shared" si="1"/>
        <v>0</v>
      </c>
      <c r="H51" s="6">
        <v>5900</v>
      </c>
    </row>
    <row r="52" spans="1:8" x14ac:dyDescent="0.2">
      <c r="A52" s="9" t="s">
        <v>59</v>
      </c>
      <c r="B52" s="31">
        <f>SUM(B53:B55)</f>
        <v>0</v>
      </c>
      <c r="C52" s="31">
        <f>SUM(C53:C55)</f>
        <v>0</v>
      </c>
      <c r="D52" s="31">
        <f t="shared" si="0"/>
        <v>0</v>
      </c>
      <c r="E52" s="31">
        <f>SUM(E53:E55)</f>
        <v>0</v>
      </c>
      <c r="F52" s="31">
        <f>SUM(F53:F55)</f>
        <v>0</v>
      </c>
      <c r="G52" s="31">
        <f t="shared" si="1"/>
        <v>0</v>
      </c>
      <c r="H52" s="10">
        <v>0</v>
      </c>
    </row>
    <row r="53" spans="1:8" x14ac:dyDescent="0.2">
      <c r="A53" s="11" t="s">
        <v>98</v>
      </c>
      <c r="B53" s="26">
        <v>0</v>
      </c>
      <c r="C53" s="26">
        <v>0</v>
      </c>
      <c r="D53" s="26">
        <f t="shared" si="0"/>
        <v>0</v>
      </c>
      <c r="E53" s="26">
        <v>0</v>
      </c>
      <c r="F53" s="26">
        <v>0</v>
      </c>
      <c r="G53" s="26">
        <f t="shared" si="1"/>
        <v>0</v>
      </c>
      <c r="H53" s="6">
        <v>6100</v>
      </c>
    </row>
    <row r="54" spans="1:8" x14ac:dyDescent="0.2">
      <c r="A54" s="11" t="s">
        <v>99</v>
      </c>
      <c r="B54" s="26">
        <v>0</v>
      </c>
      <c r="C54" s="26">
        <v>0</v>
      </c>
      <c r="D54" s="26">
        <f t="shared" si="0"/>
        <v>0</v>
      </c>
      <c r="E54" s="26">
        <v>0</v>
      </c>
      <c r="F54" s="26">
        <v>0</v>
      </c>
      <c r="G54" s="26">
        <f t="shared" si="1"/>
        <v>0</v>
      </c>
      <c r="H54" s="6">
        <v>6200</v>
      </c>
    </row>
    <row r="55" spans="1:8" x14ac:dyDescent="0.2">
      <c r="A55" s="11" t="s">
        <v>100</v>
      </c>
      <c r="B55" s="26">
        <v>0</v>
      </c>
      <c r="C55" s="26">
        <v>0</v>
      </c>
      <c r="D55" s="26">
        <f t="shared" si="0"/>
        <v>0</v>
      </c>
      <c r="E55" s="26">
        <v>0</v>
      </c>
      <c r="F55" s="26">
        <v>0</v>
      </c>
      <c r="G55" s="26">
        <f t="shared" si="1"/>
        <v>0</v>
      </c>
      <c r="H55" s="6">
        <v>6300</v>
      </c>
    </row>
    <row r="56" spans="1:8" x14ac:dyDescent="0.2">
      <c r="A56" s="9" t="s">
        <v>120</v>
      </c>
      <c r="B56" s="31">
        <f>SUM(B57:B63)</f>
        <v>166188.96</v>
      </c>
      <c r="C56" s="31">
        <f>SUM(C57:C63)</f>
        <v>-156587.54999999999</v>
      </c>
      <c r="D56" s="31">
        <f t="shared" si="0"/>
        <v>9601.4100000000035</v>
      </c>
      <c r="E56" s="31">
        <f>SUM(E57:E63)</f>
        <v>0</v>
      </c>
      <c r="F56" s="31">
        <f>SUM(F57:F63)</f>
        <v>0</v>
      </c>
      <c r="G56" s="31">
        <f t="shared" si="1"/>
        <v>9601.4100000000035</v>
      </c>
      <c r="H56" s="10">
        <v>0</v>
      </c>
    </row>
    <row r="57" spans="1:8" x14ac:dyDescent="0.2">
      <c r="A57" s="11" t="s">
        <v>127</v>
      </c>
      <c r="B57" s="26">
        <v>0</v>
      </c>
      <c r="C57" s="26">
        <v>0</v>
      </c>
      <c r="D57" s="26">
        <f t="shared" si="0"/>
        <v>0</v>
      </c>
      <c r="E57" s="26">
        <v>0</v>
      </c>
      <c r="F57" s="26">
        <v>0</v>
      </c>
      <c r="G57" s="26">
        <f t="shared" si="1"/>
        <v>0</v>
      </c>
      <c r="H57" s="6">
        <v>7100</v>
      </c>
    </row>
    <row r="58" spans="1:8" x14ac:dyDescent="0.2">
      <c r="A58" s="11" t="s">
        <v>101</v>
      </c>
      <c r="B58" s="26">
        <v>0</v>
      </c>
      <c r="C58" s="26">
        <v>0</v>
      </c>
      <c r="D58" s="26">
        <f t="shared" si="0"/>
        <v>0</v>
      </c>
      <c r="E58" s="26">
        <v>0</v>
      </c>
      <c r="F58" s="26">
        <v>0</v>
      </c>
      <c r="G58" s="26">
        <f t="shared" si="1"/>
        <v>0</v>
      </c>
      <c r="H58" s="6">
        <v>7200</v>
      </c>
    </row>
    <row r="59" spans="1:8" x14ac:dyDescent="0.2">
      <c r="A59" s="11" t="s">
        <v>102</v>
      </c>
      <c r="B59" s="26">
        <v>0</v>
      </c>
      <c r="C59" s="26">
        <v>0</v>
      </c>
      <c r="D59" s="26">
        <f t="shared" si="0"/>
        <v>0</v>
      </c>
      <c r="E59" s="26">
        <v>0</v>
      </c>
      <c r="F59" s="26">
        <v>0</v>
      </c>
      <c r="G59" s="26">
        <f t="shared" si="1"/>
        <v>0</v>
      </c>
      <c r="H59" s="6">
        <v>7300</v>
      </c>
    </row>
    <row r="60" spans="1:8" x14ac:dyDescent="0.2">
      <c r="A60" s="11" t="s">
        <v>103</v>
      </c>
      <c r="B60" s="26">
        <v>0</v>
      </c>
      <c r="C60" s="26">
        <v>0</v>
      </c>
      <c r="D60" s="26">
        <f t="shared" si="0"/>
        <v>0</v>
      </c>
      <c r="E60" s="26">
        <v>0</v>
      </c>
      <c r="F60" s="26">
        <v>0</v>
      </c>
      <c r="G60" s="26">
        <f t="shared" si="1"/>
        <v>0</v>
      </c>
      <c r="H60" s="6">
        <v>7400</v>
      </c>
    </row>
    <row r="61" spans="1:8" x14ac:dyDescent="0.2">
      <c r="A61" s="11" t="s">
        <v>104</v>
      </c>
      <c r="B61" s="26">
        <v>0</v>
      </c>
      <c r="C61" s="26">
        <v>0</v>
      </c>
      <c r="D61" s="26">
        <f t="shared" si="0"/>
        <v>0</v>
      </c>
      <c r="E61" s="26">
        <v>0</v>
      </c>
      <c r="F61" s="26">
        <v>0</v>
      </c>
      <c r="G61" s="26">
        <f t="shared" si="1"/>
        <v>0</v>
      </c>
      <c r="H61" s="6">
        <v>7500</v>
      </c>
    </row>
    <row r="62" spans="1:8" x14ac:dyDescent="0.2">
      <c r="A62" s="11" t="s">
        <v>105</v>
      </c>
      <c r="B62" s="26">
        <v>0</v>
      </c>
      <c r="C62" s="26">
        <v>0</v>
      </c>
      <c r="D62" s="26">
        <f t="shared" si="0"/>
        <v>0</v>
      </c>
      <c r="E62" s="26">
        <v>0</v>
      </c>
      <c r="F62" s="26">
        <v>0</v>
      </c>
      <c r="G62" s="26">
        <f t="shared" si="1"/>
        <v>0</v>
      </c>
      <c r="H62" s="6">
        <v>7600</v>
      </c>
    </row>
    <row r="63" spans="1:8" x14ac:dyDescent="0.2">
      <c r="A63" s="11" t="s">
        <v>106</v>
      </c>
      <c r="B63" s="26">
        <v>166188.96</v>
      </c>
      <c r="C63" s="26">
        <v>-156587.54999999999</v>
      </c>
      <c r="D63" s="26">
        <f t="shared" si="0"/>
        <v>9601.4100000000035</v>
      </c>
      <c r="E63" s="26">
        <v>0</v>
      </c>
      <c r="F63" s="26">
        <v>0</v>
      </c>
      <c r="G63" s="26">
        <f t="shared" si="1"/>
        <v>9601.4100000000035</v>
      </c>
      <c r="H63" s="6">
        <v>7900</v>
      </c>
    </row>
    <row r="64" spans="1:8" x14ac:dyDescent="0.2">
      <c r="A64" s="9" t="s">
        <v>121</v>
      </c>
      <c r="B64" s="31">
        <f>SUM(B65:B67)</f>
        <v>0</v>
      </c>
      <c r="C64" s="31">
        <f>SUM(C65:C67)</f>
        <v>0</v>
      </c>
      <c r="D64" s="31">
        <f t="shared" si="0"/>
        <v>0</v>
      </c>
      <c r="E64" s="31">
        <f>SUM(E65:E67)</f>
        <v>0</v>
      </c>
      <c r="F64" s="31">
        <f>SUM(F65:F67)</f>
        <v>0</v>
      </c>
      <c r="G64" s="31">
        <f t="shared" si="1"/>
        <v>0</v>
      </c>
      <c r="H64" s="10">
        <v>0</v>
      </c>
    </row>
    <row r="65" spans="1:8" x14ac:dyDescent="0.2">
      <c r="A65" s="11" t="s">
        <v>36</v>
      </c>
      <c r="B65" s="26">
        <v>0</v>
      </c>
      <c r="C65" s="26">
        <v>0</v>
      </c>
      <c r="D65" s="26">
        <f t="shared" si="0"/>
        <v>0</v>
      </c>
      <c r="E65" s="26">
        <v>0</v>
      </c>
      <c r="F65" s="26">
        <v>0</v>
      </c>
      <c r="G65" s="26">
        <f t="shared" si="1"/>
        <v>0</v>
      </c>
      <c r="H65" s="6">
        <v>8100</v>
      </c>
    </row>
    <row r="66" spans="1:8" x14ac:dyDescent="0.2">
      <c r="A66" s="11" t="s">
        <v>37</v>
      </c>
      <c r="B66" s="26">
        <v>0</v>
      </c>
      <c r="C66" s="26">
        <v>0</v>
      </c>
      <c r="D66" s="26">
        <f t="shared" si="0"/>
        <v>0</v>
      </c>
      <c r="E66" s="26">
        <v>0</v>
      </c>
      <c r="F66" s="26">
        <v>0</v>
      </c>
      <c r="G66" s="26">
        <f t="shared" si="1"/>
        <v>0</v>
      </c>
      <c r="H66" s="6">
        <v>8300</v>
      </c>
    </row>
    <row r="67" spans="1:8" x14ac:dyDescent="0.2">
      <c r="A67" s="11" t="s">
        <v>38</v>
      </c>
      <c r="B67" s="26">
        <v>0</v>
      </c>
      <c r="C67" s="26">
        <v>0</v>
      </c>
      <c r="D67" s="26">
        <f t="shared" si="0"/>
        <v>0</v>
      </c>
      <c r="E67" s="26">
        <v>0</v>
      </c>
      <c r="F67" s="26">
        <v>0</v>
      </c>
      <c r="G67" s="26">
        <f t="shared" si="1"/>
        <v>0</v>
      </c>
      <c r="H67" s="6">
        <v>8500</v>
      </c>
    </row>
    <row r="68" spans="1:8" x14ac:dyDescent="0.2">
      <c r="A68" s="9" t="s">
        <v>60</v>
      </c>
      <c r="B68" s="31">
        <f>SUM(B69:B75)</f>
        <v>0</v>
      </c>
      <c r="C68" s="31">
        <f>SUM(C69:C75)</f>
        <v>0</v>
      </c>
      <c r="D68" s="31">
        <f t="shared" si="0"/>
        <v>0</v>
      </c>
      <c r="E68" s="31">
        <f>SUM(E69:E75)</f>
        <v>0</v>
      </c>
      <c r="F68" s="31">
        <f>SUM(F69:F75)</f>
        <v>0</v>
      </c>
      <c r="G68" s="31">
        <f t="shared" si="1"/>
        <v>0</v>
      </c>
      <c r="H68" s="10">
        <v>0</v>
      </c>
    </row>
    <row r="69" spans="1:8" x14ac:dyDescent="0.2">
      <c r="A69" s="11" t="s">
        <v>107</v>
      </c>
      <c r="B69" s="26">
        <v>0</v>
      </c>
      <c r="C69" s="26">
        <v>0</v>
      </c>
      <c r="D69" s="26">
        <f t="shared" ref="D69:D75" si="2">B69+C69</f>
        <v>0</v>
      </c>
      <c r="E69" s="26">
        <v>0</v>
      </c>
      <c r="F69" s="26">
        <v>0</v>
      </c>
      <c r="G69" s="26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6">
        <v>0</v>
      </c>
      <c r="C70" s="26">
        <v>0</v>
      </c>
      <c r="D70" s="26">
        <f t="shared" si="2"/>
        <v>0</v>
      </c>
      <c r="E70" s="26">
        <v>0</v>
      </c>
      <c r="F70" s="26">
        <v>0</v>
      </c>
      <c r="G70" s="26">
        <f t="shared" si="3"/>
        <v>0</v>
      </c>
      <c r="H70" s="6">
        <v>9200</v>
      </c>
    </row>
    <row r="71" spans="1:8" x14ac:dyDescent="0.2">
      <c r="A71" s="11" t="s">
        <v>109</v>
      </c>
      <c r="B71" s="26">
        <v>0</v>
      </c>
      <c r="C71" s="26">
        <v>0</v>
      </c>
      <c r="D71" s="26">
        <f t="shared" si="2"/>
        <v>0</v>
      </c>
      <c r="E71" s="26">
        <v>0</v>
      </c>
      <c r="F71" s="26">
        <v>0</v>
      </c>
      <c r="G71" s="26">
        <f t="shared" si="3"/>
        <v>0</v>
      </c>
      <c r="H71" s="6">
        <v>9300</v>
      </c>
    </row>
    <row r="72" spans="1:8" x14ac:dyDescent="0.2">
      <c r="A72" s="11" t="s">
        <v>110</v>
      </c>
      <c r="B72" s="26">
        <v>0</v>
      </c>
      <c r="C72" s="26">
        <v>0</v>
      </c>
      <c r="D72" s="26">
        <f t="shared" si="2"/>
        <v>0</v>
      </c>
      <c r="E72" s="26">
        <v>0</v>
      </c>
      <c r="F72" s="26">
        <v>0</v>
      </c>
      <c r="G72" s="26">
        <f t="shared" si="3"/>
        <v>0</v>
      </c>
      <c r="H72" s="6">
        <v>9400</v>
      </c>
    </row>
    <row r="73" spans="1:8" x14ac:dyDescent="0.2">
      <c r="A73" s="11" t="s">
        <v>111</v>
      </c>
      <c r="B73" s="26">
        <v>0</v>
      </c>
      <c r="C73" s="26">
        <v>0</v>
      </c>
      <c r="D73" s="26">
        <f t="shared" si="2"/>
        <v>0</v>
      </c>
      <c r="E73" s="26">
        <v>0</v>
      </c>
      <c r="F73" s="26">
        <v>0</v>
      </c>
      <c r="G73" s="26">
        <f t="shared" si="3"/>
        <v>0</v>
      </c>
      <c r="H73" s="6">
        <v>9500</v>
      </c>
    </row>
    <row r="74" spans="1:8" x14ac:dyDescent="0.2">
      <c r="A74" s="11" t="s">
        <v>112</v>
      </c>
      <c r="B74" s="26">
        <v>0</v>
      </c>
      <c r="C74" s="26">
        <v>0</v>
      </c>
      <c r="D74" s="26">
        <f t="shared" si="2"/>
        <v>0</v>
      </c>
      <c r="E74" s="26">
        <v>0</v>
      </c>
      <c r="F74" s="26">
        <v>0</v>
      </c>
      <c r="G74" s="26">
        <f t="shared" si="3"/>
        <v>0</v>
      </c>
      <c r="H74" s="6">
        <v>9600</v>
      </c>
    </row>
    <row r="75" spans="1:8" x14ac:dyDescent="0.2">
      <c r="A75" s="12" t="s">
        <v>113</v>
      </c>
      <c r="B75" s="28">
        <v>0</v>
      </c>
      <c r="C75" s="28">
        <v>0</v>
      </c>
      <c r="D75" s="28">
        <f t="shared" si="2"/>
        <v>0</v>
      </c>
      <c r="E75" s="28">
        <v>0</v>
      </c>
      <c r="F75" s="28">
        <v>0</v>
      </c>
      <c r="G75" s="28">
        <f t="shared" si="3"/>
        <v>0</v>
      </c>
      <c r="H75" s="6">
        <v>9900</v>
      </c>
    </row>
    <row r="76" spans="1:8" x14ac:dyDescent="0.2">
      <c r="A76" s="7" t="s">
        <v>122</v>
      </c>
      <c r="B76" s="29">
        <f t="shared" ref="B76:G76" si="4">SUM(B4+B12+B22+B32+B42+B52+B56+B64+B68)</f>
        <v>6556602.4400000004</v>
      </c>
      <c r="C76" s="29">
        <f t="shared" si="4"/>
        <v>191391.51</v>
      </c>
      <c r="D76" s="29">
        <f t="shared" si="4"/>
        <v>6747993.9500000002</v>
      </c>
      <c r="E76" s="29">
        <f t="shared" si="4"/>
        <v>1564445.2200000002</v>
      </c>
      <c r="F76" s="29">
        <f t="shared" si="4"/>
        <v>1564445.2200000002</v>
      </c>
      <c r="G76" s="29">
        <f t="shared" si="4"/>
        <v>5183548.7300000004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view="pageBreakPreview" zoomScale="60" zoomScaleNormal="100" workbookViewId="0">
      <selection activeCell="F47" sqref="F47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31">
        <f t="shared" ref="B5:G5" si="0">SUM(B6:B13)</f>
        <v>0</v>
      </c>
      <c r="C5" s="31">
        <f t="shared" si="0"/>
        <v>0</v>
      </c>
      <c r="D5" s="31">
        <f t="shared" si="0"/>
        <v>0</v>
      </c>
      <c r="E5" s="31">
        <f t="shared" si="0"/>
        <v>0</v>
      </c>
      <c r="F5" s="31">
        <f t="shared" si="0"/>
        <v>0</v>
      </c>
      <c r="G5" s="31">
        <f t="shared" si="0"/>
        <v>0</v>
      </c>
    </row>
    <row r="6" spans="1:7" x14ac:dyDescent="0.2">
      <c r="A6" s="17" t="s">
        <v>40</v>
      </c>
      <c r="B6" s="26">
        <v>0</v>
      </c>
      <c r="C6" s="26">
        <v>0</v>
      </c>
      <c r="D6" s="26">
        <f>B6+C6</f>
        <v>0</v>
      </c>
      <c r="E6" s="26">
        <v>0</v>
      </c>
      <c r="F6" s="26">
        <v>0</v>
      </c>
      <c r="G6" s="26">
        <f>D6-E6</f>
        <v>0</v>
      </c>
    </row>
    <row r="7" spans="1:7" x14ac:dyDescent="0.2">
      <c r="A7" s="17" t="s">
        <v>16</v>
      </c>
      <c r="B7" s="26">
        <v>0</v>
      </c>
      <c r="C7" s="26">
        <v>0</v>
      </c>
      <c r="D7" s="26">
        <f t="shared" ref="D7:D13" si="1">B7+C7</f>
        <v>0</v>
      </c>
      <c r="E7" s="26">
        <v>0</v>
      </c>
      <c r="F7" s="26">
        <v>0</v>
      </c>
      <c r="G7" s="26">
        <f t="shared" ref="G7:G13" si="2">D7-E7</f>
        <v>0</v>
      </c>
    </row>
    <row r="8" spans="1:7" x14ac:dyDescent="0.2">
      <c r="A8" s="17" t="s">
        <v>116</v>
      </c>
      <c r="B8" s="26">
        <v>0</v>
      </c>
      <c r="C8" s="26">
        <v>0</v>
      </c>
      <c r="D8" s="26">
        <f t="shared" si="1"/>
        <v>0</v>
      </c>
      <c r="E8" s="26">
        <v>0</v>
      </c>
      <c r="F8" s="26">
        <v>0</v>
      </c>
      <c r="G8" s="26">
        <f t="shared" si="2"/>
        <v>0</v>
      </c>
    </row>
    <row r="9" spans="1:7" x14ac:dyDescent="0.2">
      <c r="A9" s="17" t="s">
        <v>3</v>
      </c>
      <c r="B9" s="26">
        <v>0</v>
      </c>
      <c r="C9" s="26">
        <v>0</v>
      </c>
      <c r="D9" s="26">
        <f t="shared" si="1"/>
        <v>0</v>
      </c>
      <c r="E9" s="26">
        <v>0</v>
      </c>
      <c r="F9" s="26">
        <v>0</v>
      </c>
      <c r="G9" s="26">
        <f t="shared" si="2"/>
        <v>0</v>
      </c>
    </row>
    <row r="10" spans="1:7" x14ac:dyDescent="0.2">
      <c r="A10" s="17" t="s">
        <v>22</v>
      </c>
      <c r="B10" s="26">
        <v>0</v>
      </c>
      <c r="C10" s="26">
        <v>0</v>
      </c>
      <c r="D10" s="26">
        <f t="shared" si="1"/>
        <v>0</v>
      </c>
      <c r="E10" s="26">
        <v>0</v>
      </c>
      <c r="F10" s="26">
        <v>0</v>
      </c>
      <c r="G10" s="26">
        <f t="shared" si="2"/>
        <v>0</v>
      </c>
    </row>
    <row r="11" spans="1:7" x14ac:dyDescent="0.2">
      <c r="A11" s="17" t="s">
        <v>17</v>
      </c>
      <c r="B11" s="26">
        <v>0</v>
      </c>
      <c r="C11" s="26">
        <v>0</v>
      </c>
      <c r="D11" s="26">
        <f t="shared" si="1"/>
        <v>0</v>
      </c>
      <c r="E11" s="26">
        <v>0</v>
      </c>
      <c r="F11" s="26">
        <v>0</v>
      </c>
      <c r="G11" s="26">
        <f t="shared" si="2"/>
        <v>0</v>
      </c>
    </row>
    <row r="12" spans="1:7" x14ac:dyDescent="0.2">
      <c r="A12" s="17" t="s">
        <v>41</v>
      </c>
      <c r="B12" s="26">
        <v>0</v>
      </c>
      <c r="C12" s="26">
        <v>0</v>
      </c>
      <c r="D12" s="26">
        <f t="shared" si="1"/>
        <v>0</v>
      </c>
      <c r="E12" s="26">
        <v>0</v>
      </c>
      <c r="F12" s="26">
        <v>0</v>
      </c>
      <c r="G12" s="26">
        <f t="shared" si="2"/>
        <v>0</v>
      </c>
    </row>
    <row r="13" spans="1:7" x14ac:dyDescent="0.2">
      <c r="A13" s="17" t="s">
        <v>18</v>
      </c>
      <c r="B13" s="26">
        <v>0</v>
      </c>
      <c r="C13" s="26">
        <v>0</v>
      </c>
      <c r="D13" s="26">
        <f t="shared" si="1"/>
        <v>0</v>
      </c>
      <c r="E13" s="26">
        <v>0</v>
      </c>
      <c r="F13" s="26">
        <v>0</v>
      </c>
      <c r="G13" s="26">
        <f t="shared" si="2"/>
        <v>0</v>
      </c>
    </row>
    <row r="14" spans="1:7" x14ac:dyDescent="0.2">
      <c r="A14" s="17"/>
      <c r="B14" s="26"/>
      <c r="C14" s="26"/>
      <c r="D14" s="26"/>
      <c r="E14" s="26"/>
      <c r="F14" s="26"/>
      <c r="G14" s="26"/>
    </row>
    <row r="15" spans="1:7" x14ac:dyDescent="0.2">
      <c r="A15" s="5" t="s">
        <v>19</v>
      </c>
      <c r="B15" s="31">
        <f t="shared" ref="B15:G15" si="3">SUM(B16:B22)</f>
        <v>6556602.4400000004</v>
      </c>
      <c r="C15" s="31">
        <f t="shared" si="3"/>
        <v>191391.51</v>
      </c>
      <c r="D15" s="31">
        <f t="shared" si="3"/>
        <v>6747993.9500000002</v>
      </c>
      <c r="E15" s="31">
        <f t="shared" si="3"/>
        <v>1564445.22</v>
      </c>
      <c r="F15" s="31">
        <f t="shared" si="3"/>
        <v>1564445.22</v>
      </c>
      <c r="G15" s="31">
        <f t="shared" si="3"/>
        <v>5183548.7300000004</v>
      </c>
    </row>
    <row r="16" spans="1:7" x14ac:dyDescent="0.2">
      <c r="A16" s="17" t="s">
        <v>42</v>
      </c>
      <c r="B16" s="26">
        <v>0</v>
      </c>
      <c r="C16" s="26">
        <v>0</v>
      </c>
      <c r="D16" s="26">
        <f>B16+C16</f>
        <v>0</v>
      </c>
      <c r="E16" s="26">
        <v>0</v>
      </c>
      <c r="F16" s="26">
        <v>0</v>
      </c>
      <c r="G16" s="26">
        <f t="shared" ref="G16:G22" si="4">D16-E16</f>
        <v>0</v>
      </c>
    </row>
    <row r="17" spans="1:7" x14ac:dyDescent="0.2">
      <c r="A17" s="17" t="s">
        <v>27</v>
      </c>
      <c r="B17" s="26">
        <v>0</v>
      </c>
      <c r="C17" s="26">
        <v>0</v>
      </c>
      <c r="D17" s="26">
        <f t="shared" ref="D17:D22" si="5">B17+C17</f>
        <v>0</v>
      </c>
      <c r="E17" s="26">
        <v>0</v>
      </c>
      <c r="F17" s="26">
        <v>0</v>
      </c>
      <c r="G17" s="26">
        <f t="shared" si="4"/>
        <v>0</v>
      </c>
    </row>
    <row r="18" spans="1:7" x14ac:dyDescent="0.2">
      <c r="A18" s="17" t="s">
        <v>20</v>
      </c>
      <c r="B18" s="26">
        <v>0</v>
      </c>
      <c r="C18" s="26">
        <v>0</v>
      </c>
      <c r="D18" s="26">
        <f t="shared" si="5"/>
        <v>0</v>
      </c>
      <c r="E18" s="26">
        <v>0</v>
      </c>
      <c r="F18" s="26">
        <v>0</v>
      </c>
      <c r="G18" s="26">
        <f t="shared" si="4"/>
        <v>0</v>
      </c>
    </row>
    <row r="19" spans="1:7" x14ac:dyDescent="0.2">
      <c r="A19" s="17" t="s">
        <v>43</v>
      </c>
      <c r="B19" s="26">
        <v>0</v>
      </c>
      <c r="C19" s="26">
        <v>0</v>
      </c>
      <c r="D19" s="26">
        <f t="shared" si="5"/>
        <v>0</v>
      </c>
      <c r="E19" s="26">
        <v>0</v>
      </c>
      <c r="F19" s="26">
        <v>0</v>
      </c>
      <c r="G19" s="26">
        <f t="shared" si="4"/>
        <v>0</v>
      </c>
    </row>
    <row r="20" spans="1:7" x14ac:dyDescent="0.2">
      <c r="A20" s="17" t="s">
        <v>44</v>
      </c>
      <c r="B20" s="26">
        <v>0</v>
      </c>
      <c r="C20" s="26">
        <v>0</v>
      </c>
      <c r="D20" s="26">
        <f t="shared" si="5"/>
        <v>0</v>
      </c>
      <c r="E20" s="26">
        <v>0</v>
      </c>
      <c r="F20" s="26">
        <v>0</v>
      </c>
      <c r="G20" s="26">
        <f t="shared" si="4"/>
        <v>0</v>
      </c>
    </row>
    <row r="21" spans="1:7" x14ac:dyDescent="0.2">
      <c r="A21" s="17" t="s">
        <v>45</v>
      </c>
      <c r="B21" s="26">
        <v>6556602.4400000004</v>
      </c>
      <c r="C21" s="26">
        <v>191391.51</v>
      </c>
      <c r="D21" s="26">
        <f t="shared" si="5"/>
        <v>6747993.9500000002</v>
      </c>
      <c r="E21" s="26">
        <v>1564445.22</v>
      </c>
      <c r="F21" s="26">
        <v>1564445.22</v>
      </c>
      <c r="G21" s="26">
        <f t="shared" si="4"/>
        <v>5183548.7300000004</v>
      </c>
    </row>
    <row r="22" spans="1:7" x14ac:dyDescent="0.2">
      <c r="A22" s="17" t="s">
        <v>4</v>
      </c>
      <c r="B22" s="26">
        <v>0</v>
      </c>
      <c r="C22" s="26">
        <v>0</v>
      </c>
      <c r="D22" s="26">
        <f t="shared" si="5"/>
        <v>0</v>
      </c>
      <c r="E22" s="26">
        <v>0</v>
      </c>
      <c r="F22" s="26">
        <v>0</v>
      </c>
      <c r="G22" s="26">
        <f t="shared" si="4"/>
        <v>0</v>
      </c>
    </row>
    <row r="23" spans="1:7" x14ac:dyDescent="0.2">
      <c r="A23" s="17"/>
      <c r="B23" s="26"/>
      <c r="C23" s="26"/>
      <c r="D23" s="26"/>
      <c r="E23" s="26"/>
      <c r="F23" s="26"/>
      <c r="G23" s="26"/>
    </row>
    <row r="24" spans="1:7" x14ac:dyDescent="0.2">
      <c r="A24" s="5" t="s">
        <v>46</v>
      </c>
      <c r="B24" s="31">
        <f t="shared" ref="B24:G24" si="6">SUM(B25:B33)</f>
        <v>0</v>
      </c>
      <c r="C24" s="31">
        <f t="shared" si="6"/>
        <v>0</v>
      </c>
      <c r="D24" s="31">
        <f t="shared" si="6"/>
        <v>0</v>
      </c>
      <c r="E24" s="31">
        <f t="shared" si="6"/>
        <v>0</v>
      </c>
      <c r="F24" s="31">
        <f t="shared" si="6"/>
        <v>0</v>
      </c>
      <c r="G24" s="31">
        <f t="shared" si="6"/>
        <v>0</v>
      </c>
    </row>
    <row r="25" spans="1:7" x14ac:dyDescent="0.2">
      <c r="A25" s="17" t="s">
        <v>28</v>
      </c>
      <c r="B25" s="26">
        <v>0</v>
      </c>
      <c r="C25" s="26">
        <v>0</v>
      </c>
      <c r="D25" s="26">
        <f>B25+C25</f>
        <v>0</v>
      </c>
      <c r="E25" s="26">
        <v>0</v>
      </c>
      <c r="F25" s="26">
        <v>0</v>
      </c>
      <c r="G25" s="26">
        <f t="shared" ref="G25:G33" si="7">D25-E25</f>
        <v>0</v>
      </c>
    </row>
    <row r="26" spans="1:7" x14ac:dyDescent="0.2">
      <c r="A26" s="17" t="s">
        <v>23</v>
      </c>
      <c r="B26" s="26">
        <v>0</v>
      </c>
      <c r="C26" s="26">
        <v>0</v>
      </c>
      <c r="D26" s="26">
        <f t="shared" ref="D26:D33" si="8">B26+C26</f>
        <v>0</v>
      </c>
      <c r="E26" s="26">
        <v>0</v>
      </c>
      <c r="F26" s="26">
        <v>0</v>
      </c>
      <c r="G26" s="26">
        <f t="shared" si="7"/>
        <v>0</v>
      </c>
    </row>
    <row r="27" spans="1:7" x14ac:dyDescent="0.2">
      <c r="A27" s="17" t="s">
        <v>29</v>
      </c>
      <c r="B27" s="26">
        <v>0</v>
      </c>
      <c r="C27" s="26">
        <v>0</v>
      </c>
      <c r="D27" s="26">
        <f t="shared" si="8"/>
        <v>0</v>
      </c>
      <c r="E27" s="26">
        <v>0</v>
      </c>
      <c r="F27" s="26">
        <v>0</v>
      </c>
      <c r="G27" s="26">
        <f t="shared" si="7"/>
        <v>0</v>
      </c>
    </row>
    <row r="28" spans="1:7" x14ac:dyDescent="0.2">
      <c r="A28" s="17" t="s">
        <v>47</v>
      </c>
      <c r="B28" s="26">
        <v>0</v>
      </c>
      <c r="C28" s="26">
        <v>0</v>
      </c>
      <c r="D28" s="26">
        <f t="shared" si="8"/>
        <v>0</v>
      </c>
      <c r="E28" s="26">
        <v>0</v>
      </c>
      <c r="F28" s="26">
        <v>0</v>
      </c>
      <c r="G28" s="26">
        <f t="shared" si="7"/>
        <v>0</v>
      </c>
    </row>
    <row r="29" spans="1:7" x14ac:dyDescent="0.2">
      <c r="A29" s="17" t="s">
        <v>21</v>
      </c>
      <c r="B29" s="26">
        <v>0</v>
      </c>
      <c r="C29" s="26">
        <v>0</v>
      </c>
      <c r="D29" s="26">
        <f t="shared" si="8"/>
        <v>0</v>
      </c>
      <c r="E29" s="26">
        <v>0</v>
      </c>
      <c r="F29" s="26">
        <v>0</v>
      </c>
      <c r="G29" s="26">
        <f t="shared" si="7"/>
        <v>0</v>
      </c>
    </row>
    <row r="30" spans="1:7" x14ac:dyDescent="0.2">
      <c r="A30" s="17" t="s">
        <v>5</v>
      </c>
      <c r="B30" s="26">
        <v>0</v>
      </c>
      <c r="C30" s="26">
        <v>0</v>
      </c>
      <c r="D30" s="26">
        <f t="shared" si="8"/>
        <v>0</v>
      </c>
      <c r="E30" s="26">
        <v>0</v>
      </c>
      <c r="F30" s="26">
        <v>0</v>
      </c>
      <c r="G30" s="26">
        <f t="shared" si="7"/>
        <v>0</v>
      </c>
    </row>
    <row r="31" spans="1:7" x14ac:dyDescent="0.2">
      <c r="A31" s="17" t="s">
        <v>6</v>
      </c>
      <c r="B31" s="26">
        <v>0</v>
      </c>
      <c r="C31" s="26">
        <v>0</v>
      </c>
      <c r="D31" s="26">
        <f t="shared" si="8"/>
        <v>0</v>
      </c>
      <c r="E31" s="26">
        <v>0</v>
      </c>
      <c r="F31" s="26">
        <v>0</v>
      </c>
      <c r="G31" s="26">
        <f t="shared" si="7"/>
        <v>0</v>
      </c>
    </row>
    <row r="32" spans="1:7" x14ac:dyDescent="0.2">
      <c r="A32" s="17" t="s">
        <v>48</v>
      </c>
      <c r="B32" s="26">
        <v>0</v>
      </c>
      <c r="C32" s="26">
        <v>0</v>
      </c>
      <c r="D32" s="26">
        <f t="shared" si="8"/>
        <v>0</v>
      </c>
      <c r="E32" s="26">
        <v>0</v>
      </c>
      <c r="F32" s="26">
        <v>0</v>
      </c>
      <c r="G32" s="26">
        <f t="shared" si="7"/>
        <v>0</v>
      </c>
    </row>
    <row r="33" spans="1:7" x14ac:dyDescent="0.2">
      <c r="A33" s="17" t="s">
        <v>30</v>
      </c>
      <c r="B33" s="26">
        <v>0</v>
      </c>
      <c r="C33" s="26">
        <v>0</v>
      </c>
      <c r="D33" s="26">
        <f t="shared" si="8"/>
        <v>0</v>
      </c>
      <c r="E33" s="26">
        <v>0</v>
      </c>
      <c r="F33" s="26">
        <v>0</v>
      </c>
      <c r="G33" s="26">
        <f t="shared" si="7"/>
        <v>0</v>
      </c>
    </row>
    <row r="34" spans="1:7" x14ac:dyDescent="0.2">
      <c r="A34" s="17"/>
      <c r="B34" s="26"/>
      <c r="C34" s="26"/>
      <c r="D34" s="26"/>
      <c r="E34" s="26"/>
      <c r="F34" s="26"/>
      <c r="G34" s="26"/>
    </row>
    <row r="35" spans="1:7" x14ac:dyDescent="0.2">
      <c r="A35" s="5" t="s">
        <v>31</v>
      </c>
      <c r="B35" s="31">
        <f t="shared" ref="B35:G35" si="9">SUM(B36:B39)</f>
        <v>0</v>
      </c>
      <c r="C35" s="31">
        <f t="shared" si="9"/>
        <v>0</v>
      </c>
      <c r="D35" s="31">
        <f t="shared" si="9"/>
        <v>0</v>
      </c>
      <c r="E35" s="31">
        <f t="shared" si="9"/>
        <v>0</v>
      </c>
      <c r="F35" s="31">
        <f t="shared" si="9"/>
        <v>0</v>
      </c>
      <c r="G35" s="31">
        <f t="shared" si="9"/>
        <v>0</v>
      </c>
    </row>
    <row r="36" spans="1:7" x14ac:dyDescent="0.2">
      <c r="A36" s="17" t="s">
        <v>49</v>
      </c>
      <c r="B36" s="26">
        <v>0</v>
      </c>
      <c r="C36" s="26">
        <v>0</v>
      </c>
      <c r="D36" s="26">
        <f>B36+C36</f>
        <v>0</v>
      </c>
      <c r="E36" s="26">
        <v>0</v>
      </c>
      <c r="F36" s="26">
        <v>0</v>
      </c>
      <c r="G36" s="26">
        <f t="shared" ref="G36:G39" si="10">D36-E36</f>
        <v>0</v>
      </c>
    </row>
    <row r="37" spans="1:7" ht="11.25" customHeight="1" x14ac:dyDescent="0.2">
      <c r="A37" s="17" t="s">
        <v>24</v>
      </c>
      <c r="B37" s="26">
        <v>0</v>
      </c>
      <c r="C37" s="26">
        <v>0</v>
      </c>
      <c r="D37" s="26">
        <f t="shared" ref="D37:D39" si="11">B37+C37</f>
        <v>0</v>
      </c>
      <c r="E37" s="26">
        <v>0</v>
      </c>
      <c r="F37" s="26">
        <v>0</v>
      </c>
      <c r="G37" s="26">
        <f t="shared" si="10"/>
        <v>0</v>
      </c>
    </row>
    <row r="38" spans="1:7" x14ac:dyDescent="0.2">
      <c r="A38" s="17" t="s">
        <v>32</v>
      </c>
      <c r="B38" s="26">
        <v>0</v>
      </c>
      <c r="C38" s="26">
        <v>0</v>
      </c>
      <c r="D38" s="26">
        <f t="shared" si="11"/>
        <v>0</v>
      </c>
      <c r="E38" s="26">
        <v>0</v>
      </c>
      <c r="F38" s="26">
        <v>0</v>
      </c>
      <c r="G38" s="26">
        <f t="shared" si="10"/>
        <v>0</v>
      </c>
    </row>
    <row r="39" spans="1:7" x14ac:dyDescent="0.2">
      <c r="A39" s="17" t="s">
        <v>7</v>
      </c>
      <c r="B39" s="26">
        <v>0</v>
      </c>
      <c r="C39" s="26">
        <v>0</v>
      </c>
      <c r="D39" s="26">
        <f t="shared" si="11"/>
        <v>0</v>
      </c>
      <c r="E39" s="26">
        <v>0</v>
      </c>
      <c r="F39" s="26">
        <v>0</v>
      </c>
      <c r="G39" s="26">
        <f t="shared" si="10"/>
        <v>0</v>
      </c>
    </row>
    <row r="40" spans="1:7" x14ac:dyDescent="0.2">
      <c r="A40" s="17"/>
      <c r="B40" s="26"/>
      <c r="C40" s="26"/>
      <c r="D40" s="26"/>
      <c r="E40" s="26"/>
      <c r="F40" s="26"/>
      <c r="G40" s="26"/>
    </row>
    <row r="41" spans="1:7" x14ac:dyDescent="0.2">
      <c r="A41" s="8" t="s">
        <v>122</v>
      </c>
      <c r="B41" s="27">
        <f t="shared" ref="B41:G41" si="12">SUM(B35+B24+B15+B5)</f>
        <v>6556602.4400000004</v>
      </c>
      <c r="C41" s="27">
        <f t="shared" si="12"/>
        <v>191391.51</v>
      </c>
      <c r="D41" s="27">
        <f t="shared" si="12"/>
        <v>6747993.9500000002</v>
      </c>
      <c r="E41" s="27">
        <f t="shared" si="12"/>
        <v>1564445.22</v>
      </c>
      <c r="F41" s="27">
        <f t="shared" si="12"/>
        <v>1564445.22</v>
      </c>
      <c r="G41" s="27">
        <f t="shared" si="12"/>
        <v>5183548.7300000004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2026-04-27T13:04:59Z</cp:lastPrinted>
  <dcterms:created xsi:type="dcterms:W3CDTF">2014-02-10T03:37:14Z</dcterms:created>
  <dcterms:modified xsi:type="dcterms:W3CDTF">2026-04-27T13:05:05Z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