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F-ADMIN\Desktop\leo\"/>
    </mc:Choice>
  </mc:AlternateContent>
  <xr:revisionPtr revIDLastSave="0" documentId="8_{4B7FC530-5FB0-4E78-9C7D-828BDA23D553}" xr6:coauthVersionLast="36" xr6:coauthVersionMax="36" xr10:uidLastSave="{00000000-0000-0000-0000-000000000000}"/>
  <bookViews>
    <workbookView xWindow="0" yWindow="0" windowWidth="28800" windowHeight="12225" tabRatio="782" activeTab="3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3" l="1"/>
  <c r="F15" i="3"/>
  <c r="F14" i="3"/>
  <c r="F13" i="3"/>
  <c r="F12" i="3"/>
  <c r="G14" i="1"/>
  <c r="G13" i="1" s="1"/>
  <c r="G161" i="1" s="1"/>
  <c r="I17" i="1"/>
  <c r="I19" i="1"/>
  <c r="G22" i="1"/>
  <c r="I23" i="1"/>
  <c r="I24" i="1"/>
  <c r="I26" i="1"/>
  <c r="G32" i="1"/>
  <c r="G42" i="1"/>
  <c r="G52" i="1"/>
  <c r="G66" i="1"/>
  <c r="I15" i="1"/>
  <c r="I16" i="1"/>
  <c r="I18" i="1"/>
  <c r="I20" i="1"/>
  <c r="I21" i="1"/>
  <c r="I25" i="1"/>
  <c r="I27" i="1"/>
  <c r="I28" i="1"/>
  <c r="I29" i="1"/>
  <c r="I30" i="1"/>
  <c r="I31" i="1"/>
  <c r="I34" i="1"/>
  <c r="I35" i="1"/>
  <c r="I36" i="1"/>
  <c r="I37" i="1"/>
  <c r="I38" i="1"/>
  <c r="I39" i="1"/>
  <c r="I40" i="1"/>
  <c r="I41" i="1"/>
  <c r="I43" i="1"/>
  <c r="I44" i="1"/>
  <c r="I45" i="1"/>
  <c r="I47" i="1"/>
  <c r="I48" i="1"/>
  <c r="I49" i="1"/>
  <c r="I50" i="1"/>
  <c r="I51" i="1"/>
  <c r="I53" i="1"/>
  <c r="I54" i="1"/>
  <c r="I55" i="1"/>
  <c r="I56" i="1"/>
  <c r="I57" i="1"/>
  <c r="I58" i="1"/>
  <c r="I59" i="1"/>
  <c r="I60" i="1"/>
  <c r="I61" i="1"/>
  <c r="I73" i="1" l="1"/>
  <c r="I66" i="1" s="1"/>
  <c r="I46" i="1"/>
  <c r="I42" i="1" s="1"/>
  <c r="I33" i="1"/>
  <c r="I32" i="1" s="1"/>
  <c r="I14" i="1"/>
  <c r="I22" i="1"/>
  <c r="I52" i="1"/>
  <c r="I13" i="1" l="1"/>
  <c r="I161" i="1" s="1"/>
  <c r="D14" i="1" l="1"/>
  <c r="F66" i="1"/>
  <c r="E66" i="1"/>
  <c r="D66" i="1"/>
  <c r="F52" i="1" l="1"/>
  <c r="E52" i="1"/>
  <c r="D52" i="1"/>
  <c r="F42" i="1"/>
  <c r="E42" i="1"/>
  <c r="D42" i="1"/>
  <c r="F32" i="1"/>
  <c r="E32" i="1"/>
  <c r="D32" i="1"/>
  <c r="F22" i="1"/>
  <c r="E22" i="1"/>
  <c r="D22" i="1"/>
  <c r="F14" i="1"/>
  <c r="E14" i="1"/>
  <c r="D13" i="1" l="1"/>
  <c r="D161" i="1" s="1"/>
  <c r="E13" i="1"/>
  <c r="E161" i="1" s="1"/>
  <c r="F13" i="1"/>
  <c r="F161" i="1" s="1"/>
  <c r="F3" i="9" l="1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<sst xmlns="http://schemas.openxmlformats.org/spreadsheetml/2006/main" count="268" uniqueCount="153">
  <si>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</si>
  <si>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</si>
  <si>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</si>
  <si>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</si>
  <si>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</si>
  <si>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</si>
  <si>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</si>
  <si>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</si>
  <si>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</si>
  <si>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</si>
  <si>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</si>
  <si>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</si>
  <si>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</si>
  <si>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</si>
  <si>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</si>
  <si>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</si>
  <si>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</si>
  <si>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</si>
  <si>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</si>
  <si>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</si>
  <si>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</si>
  <si>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</si>
  <si>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</si>
  <si>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</si>
  <si>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</si>
  <si>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</si>
  <si>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</si>
  <si>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</si>
  <si>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</si>
  <si>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</si>
  <si>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</si>
  <si>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</si>
  <si>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</si>
  <si>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</si>
  <si>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</si>
  <si>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</si>
  <si>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</si>
  <si>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</si>
  <si>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</si>
  <si>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</si>
  <si>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</si>
  <si>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</si>
  <si>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</si>
  <si>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</si>
  <si>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</si>
  <si>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</si>
  <si>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</si>
  <si>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</si>
  <si>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</si>
  <si>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</si>
  <si>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</si>
  <si>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</si>
  <si>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</si>
  <si>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</si>
  <si>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</si>
  <si>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</si>
  <si>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</si>
  <si>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</si>
  <si>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</si>
  <si>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</si>
  <si>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</si>
  <si>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</si>
  <si>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</si>
  <si>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</si>
  <si>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</si>
  <si>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</si>
  <si>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</si>
  <si>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</si>
  <si>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</si>
  <si>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</si>
  <si>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</si>
  <si>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</si>
  <si>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</si>
  <si>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</si>
  <si>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</si>
  <si>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</si>
  <si>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</si>
  <si>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</si>
  <si>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</si>
  <si>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</si>
  <si>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</si>
  <si>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</si>
  <si>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</si>
  <si>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</si>
  <si>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</si>
  <si>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</si>
  <si>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</si>
  <si>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</si>
  <si>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</si>
  <si>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</si>
  <si>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</si>
  <si>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</si>
  <si>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</si>
  <si>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</si>
  <si>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</si>
  <si>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</si>
  <si>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</si>
  <si>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</si>
  <si>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</si>
  <si>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</si>
  <si>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</si>
  <si>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</si>
  <si>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</si>
  <si>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</si>
  <si>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</si>
  <si>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</si>
  <si>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</si>
  <si>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</si>
  <si>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</si>
  <si>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</si>
  <si>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</si>
  <si>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</si>
  <si>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</si>
  <si>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</si>
  <si>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</si>
  <si>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</si>
  <si>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</si>
  <si>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</si>
  <si>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</si>
  <si>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</si>
  <si>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</si>
  <si>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</si>
  <si>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</si>
  <si>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</si>
  <si>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</si>
  <si>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</si>
  <si>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</si>
  <si>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</si>
  <si>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</si>
  <si>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</si>
  <si>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</si>
  <si>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</si>
  <si>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</si>
  <si>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</si>
  <si>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</si>
  <si>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</si>
  <si>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</si>
  <si>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</si>
  <si>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</si>
  <si>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</si>
  <si>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</si>
  <si>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</si>
  <si>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</si>
  <si>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</si>
  <si>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</si>
  <si>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</si>
  <si>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Sistema para el Desarrollo Integral de la Familia del Municipio de Jaral del Progreso, Gto.</t>
  </si>
  <si>
    <t>En caso de no tener pasivos al cierre del ejercicio, hacer la aclaración o la indicación.</t>
  </si>
  <si>
    <t>Ejercicio 2024</t>
  </si>
  <si>
    <t>En caso de no contar deuda pública u obligaciones, hacer la aclaración o la indicación.</t>
  </si>
  <si>
    <t>NADA QUE MANIFESTAR</t>
  </si>
  <si>
    <t>SE INFORMARA AL FINAL DEL EJERCICIO</t>
  </si>
  <si>
    <t>Correspondientes 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</si>
</sst>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7" fillId="0" borderId="0"/>
    <xf numFmtId="0" fontId="3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4" fontId="7" fillId="0" borderId="2" xfId="0" applyNumberFormat="1" applyFont="1" applyBorder="1" applyProtection="1">
      <protection locked="0"/>
    </xf>
    <xf numFmtId="4" fontId="3" fillId="0" borderId="0" xfId="0" applyNumberFormat="1" applyFont="1"/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9" xr:uid="{73EBE61F-6ABF-4F96-B8FB-F71245AFE35A}"/>
    <cellStyle name="Normal" xfId="0" builtinId="0"/>
    <cellStyle name="Normal 2" xfId="3" xr:uid="{00000000-0005-0000-0000-000002000000}"/>
    <cellStyle name="Normal 2 2" xfId="4" xr:uid="{00000000-0005-0000-0000-000003000000}"/>
    <cellStyle name="Normal 2 3" xfId="8" xr:uid="{FF9DD3AE-8392-488E-A8A3-5E874151F587}"/>
    <cellStyle name="Normal 3" xfId="2" xr:uid="{00000000-0005-0000-0000-000004000000}"/>
    <cellStyle name="Normal 3 2" xfId="7" xr:uid="{5C8EB4AC-74BD-481F-A44B-6E8BD5713382}"/>
    <cellStyle name="Normal 3 3" xfId="5" xr:uid="{00000000-0005-0000-0000-000005000000}"/>
    <cellStyle name="Normal 4" xfId="6" xr:uid="{BA0F514D-F4E4-45E7-8C3B-27C3A0271D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146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152</v>
      </c>
      <c r="B3" s="24"/>
      <c r="C3" s="25" t="s">
        <v>4</v>
      </c>
      <c r="D3" s="27">
        <v>4</v>
      </c>
    </row>
    <row r="4" spans="1:4" x14ac:dyDescent="0.2">
      <c r="A4" s="73" t="s">
        <v>5</v>
      </c>
      <c r="B4" s="74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1" t="s">
        <v>150</v>
      </c>
    </row>
    <row r="16" spans="1:6" x14ac:dyDescent="0.2">
      <c r="C16" s="70" t="s">
        <v>23</v>
      </c>
    </row>
    <row r="17" spans="3:3" x14ac:dyDescent="0.2">
      <c r="C17" s="69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2"/>
  <sheetViews>
    <sheetView showGridLines="0" topLeftCell="A107" zoomScaleNormal="100" workbookViewId="0">
      <selection activeCell="I161" sqref="I161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13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13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13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13" x14ac:dyDescent="0.2">
      <c r="B5" s="43" t="s">
        <v>25</v>
      </c>
    </row>
    <row r="6" spans="1:13" x14ac:dyDescent="0.2">
      <c r="B6" s="81" t="str">
        <f>B1</f>
        <v>Sistema para el Desarrollo Integral de la Familia del Municipio de Jaral del Progreso, Gto.</v>
      </c>
      <c r="C6" s="81"/>
      <c r="D6" s="81"/>
      <c r="E6" s="81"/>
      <c r="F6" s="81"/>
      <c r="G6" s="81"/>
      <c r="H6" s="81"/>
      <c r="I6" s="81"/>
    </row>
    <row r="7" spans="1:13" x14ac:dyDescent="0.2">
      <c r="B7" s="76" t="s">
        <v>26</v>
      </c>
      <c r="C7" s="76"/>
      <c r="D7" s="76"/>
      <c r="E7" s="76"/>
      <c r="F7" s="76"/>
      <c r="G7" s="76"/>
      <c r="H7" s="76"/>
      <c r="I7" s="76"/>
    </row>
    <row r="8" spans="1:13" x14ac:dyDescent="0.2">
      <c r="B8" s="76" t="s">
        <v>27</v>
      </c>
      <c r="C8" s="76"/>
      <c r="D8" s="76"/>
      <c r="E8" s="76"/>
      <c r="F8" s="76"/>
      <c r="G8" s="76"/>
      <c r="H8" s="76"/>
      <c r="I8" s="76"/>
    </row>
    <row r="9" spans="1:13" x14ac:dyDescent="0.2">
      <c r="B9" s="76" t="str">
        <f>B3</f>
        <v>Correspondientes del 01 de enero al 31 de Diciembre de 2025</v>
      </c>
      <c r="C9" s="76"/>
      <c r="D9" s="76"/>
      <c r="E9" s="76"/>
      <c r="F9" s="76"/>
      <c r="G9" s="76"/>
      <c r="H9" s="76"/>
      <c r="I9" s="76"/>
    </row>
    <row r="10" spans="1:13" x14ac:dyDescent="0.2">
      <c r="B10" s="77" t="s">
        <v>28</v>
      </c>
      <c r="C10" s="77"/>
      <c r="D10" s="77"/>
      <c r="E10" s="77"/>
      <c r="F10" s="77"/>
      <c r="G10" s="77"/>
      <c r="H10" s="77"/>
      <c r="I10" s="77"/>
    </row>
    <row r="11" spans="1:13" x14ac:dyDescent="0.2">
      <c r="B11" s="9"/>
      <c r="C11" s="9"/>
      <c r="D11" s="78" t="s">
        <v>29</v>
      </c>
      <c r="E11" s="79"/>
      <c r="F11" s="79"/>
      <c r="G11" s="79"/>
      <c r="H11" s="80"/>
      <c r="I11" s="9"/>
    </row>
    <row r="12" spans="1:13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13" x14ac:dyDescent="0.2">
      <c r="A13" s="42"/>
      <c r="B13" s="13" t="s">
        <v>38</v>
      </c>
      <c r="C13" s="3">
        <v>5541176</v>
      </c>
      <c r="D13" s="3">
        <f t="shared" ref="D13:I13" si="0">D14+D22+D32+D42+D52+D62+D66+D74+D78</f>
        <v>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v>983640.81</v>
      </c>
      <c r="I13" s="3">
        <f t="shared" si="0"/>
        <v>6524816.8099999996</v>
      </c>
      <c r="K13" s="72"/>
      <c r="L13" s="72"/>
      <c r="M13" s="72"/>
    </row>
    <row r="14" spans="1:13" x14ac:dyDescent="0.2">
      <c r="B14" s="17" t="s">
        <v>39</v>
      </c>
      <c r="C14" s="4">
        <v>4000000</v>
      </c>
      <c r="D14" s="4">
        <f t="shared" ref="D14:I14" si="1">SUM(D15:D21)</f>
        <v>0</v>
      </c>
      <c r="E14" s="4">
        <f t="shared" si="1"/>
        <v>0</v>
      </c>
      <c r="F14" s="4">
        <f t="shared" si="1"/>
        <v>0</v>
      </c>
      <c r="G14" s="4">
        <f t="shared" si="1"/>
        <v>0</v>
      </c>
      <c r="H14" s="4">
        <v>-7677.43</v>
      </c>
      <c r="I14" s="4">
        <f t="shared" si="1"/>
        <v>3992322.57</v>
      </c>
      <c r="K14" s="72"/>
      <c r="L14" s="72"/>
      <c r="M14" s="72"/>
    </row>
    <row r="15" spans="1:13" x14ac:dyDescent="0.2">
      <c r="B15" s="16" t="s">
        <v>40</v>
      </c>
      <c r="C15" s="71">
        <v>3068641.77</v>
      </c>
      <c r="D15" s="4">
        <v>0</v>
      </c>
      <c r="E15" s="4">
        <v>0</v>
      </c>
      <c r="F15" s="4">
        <v>0</v>
      </c>
      <c r="G15" s="4">
        <v>0</v>
      </c>
      <c r="H15" s="4">
        <v>-7031.93</v>
      </c>
      <c r="I15" s="4">
        <f>C15+H15</f>
        <v>3061609.84</v>
      </c>
      <c r="K15" s="72"/>
      <c r="L15" s="72"/>
      <c r="M15" s="72"/>
    </row>
    <row r="16" spans="1:13" x14ac:dyDescent="0.2">
      <c r="B16" s="16" t="s">
        <v>41</v>
      </c>
      <c r="C16" s="71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f t="shared" ref="I16:I21" si="2">C16+H16</f>
        <v>0</v>
      </c>
      <c r="L16" s="72"/>
      <c r="M16" s="72"/>
    </row>
    <row r="17" spans="2:13" x14ac:dyDescent="0.2">
      <c r="B17" s="16" t="s">
        <v>42</v>
      </c>
      <c r="C17" s="71">
        <v>432730.76</v>
      </c>
      <c r="D17" s="4">
        <v>0</v>
      </c>
      <c r="E17" s="4">
        <v>0</v>
      </c>
      <c r="F17" s="4">
        <v>0</v>
      </c>
      <c r="G17" s="4">
        <v>0</v>
      </c>
      <c r="H17" s="4">
        <v>-7997.88</v>
      </c>
      <c r="I17" s="4">
        <f t="shared" si="2"/>
        <v>424732.88</v>
      </c>
      <c r="K17" s="72"/>
      <c r="L17" s="72"/>
      <c r="M17" s="72"/>
    </row>
    <row r="18" spans="2:13" x14ac:dyDescent="0.2">
      <c r="B18" s="16" t="s">
        <v>43</v>
      </c>
      <c r="C18" s="71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f t="shared" si="2"/>
        <v>0</v>
      </c>
      <c r="L18" s="72"/>
      <c r="M18" s="72"/>
    </row>
    <row r="19" spans="2:13" x14ac:dyDescent="0.2">
      <c r="B19" s="16" t="s">
        <v>44</v>
      </c>
      <c r="C19" s="71">
        <v>498627.47</v>
      </c>
      <c r="D19" s="4">
        <v>0</v>
      </c>
      <c r="E19" s="4">
        <v>0</v>
      </c>
      <c r="F19" s="4">
        <v>0</v>
      </c>
      <c r="G19" s="4">
        <v>0</v>
      </c>
      <c r="H19" s="4">
        <v>7352.38</v>
      </c>
      <c r="I19" s="4">
        <f t="shared" si="2"/>
        <v>505979.85</v>
      </c>
      <c r="K19" s="72"/>
      <c r="L19" s="72"/>
      <c r="M19" s="72"/>
    </row>
    <row r="20" spans="2:13" x14ac:dyDescent="0.2">
      <c r="B20" s="16" t="s">
        <v>45</v>
      </c>
      <c r="C20" s="71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f t="shared" si="2"/>
        <v>0</v>
      </c>
      <c r="L20" s="72"/>
      <c r="M20" s="72"/>
    </row>
    <row r="21" spans="2:13" x14ac:dyDescent="0.2">
      <c r="B21" s="16" t="s">
        <v>46</v>
      </c>
      <c r="C21" s="71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f t="shared" si="2"/>
        <v>0</v>
      </c>
      <c r="L21" s="72"/>
      <c r="M21" s="72"/>
    </row>
    <row r="22" spans="2:13" x14ac:dyDescent="0.2">
      <c r="B22" s="17" t="s">
        <v>47</v>
      </c>
      <c r="C22" s="4">
        <v>403000</v>
      </c>
      <c r="D22" s="4">
        <f t="shared" ref="D22:I22" si="3">SUM(D23:D31)</f>
        <v>0</v>
      </c>
      <c r="E22" s="4">
        <f t="shared" si="3"/>
        <v>0</v>
      </c>
      <c r="F22" s="4">
        <f t="shared" si="3"/>
        <v>0</v>
      </c>
      <c r="G22" s="4">
        <f t="shared" si="3"/>
        <v>0</v>
      </c>
      <c r="H22" s="4">
        <v>419963.47</v>
      </c>
      <c r="I22" s="4">
        <f t="shared" si="3"/>
        <v>822963.46999999986</v>
      </c>
      <c r="K22" s="72"/>
      <c r="L22" s="72"/>
      <c r="M22" s="72"/>
    </row>
    <row r="23" spans="2:13" x14ac:dyDescent="0.2">
      <c r="B23" s="16" t="s">
        <v>48</v>
      </c>
      <c r="C23" s="71">
        <v>13000</v>
      </c>
      <c r="D23" s="4">
        <v>0</v>
      </c>
      <c r="E23" s="4">
        <v>0</v>
      </c>
      <c r="F23" s="4">
        <v>0</v>
      </c>
      <c r="G23" s="4">
        <v>0</v>
      </c>
      <c r="H23" s="4">
        <v>311649.42</v>
      </c>
      <c r="I23" s="4">
        <f t="shared" ref="I23:I31" si="4">C23+H23</f>
        <v>324649.42</v>
      </c>
      <c r="K23" s="72"/>
      <c r="L23" s="72"/>
      <c r="M23" s="72"/>
    </row>
    <row r="24" spans="2:13" x14ac:dyDescent="0.2">
      <c r="B24" s="16" t="s">
        <v>49</v>
      </c>
      <c r="C24" s="71">
        <v>0</v>
      </c>
      <c r="D24" s="4">
        <v>0</v>
      </c>
      <c r="E24" s="4">
        <v>0</v>
      </c>
      <c r="F24" s="4">
        <v>0</v>
      </c>
      <c r="G24" s="4">
        <v>0</v>
      </c>
      <c r="H24" s="4">
        <v>12283.46</v>
      </c>
      <c r="I24" s="4">
        <f t="shared" si="4"/>
        <v>12283.46</v>
      </c>
      <c r="K24" s="72"/>
      <c r="L24" s="72"/>
      <c r="M24" s="72"/>
    </row>
    <row r="25" spans="2:13" x14ac:dyDescent="0.2">
      <c r="B25" s="16" t="s">
        <v>50</v>
      </c>
      <c r="C25" s="71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f t="shared" si="4"/>
        <v>0</v>
      </c>
      <c r="L25" s="72"/>
      <c r="M25" s="72"/>
    </row>
    <row r="26" spans="2:13" x14ac:dyDescent="0.2">
      <c r="B26" s="16" t="s">
        <v>51</v>
      </c>
      <c r="C26" s="71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f t="shared" ref="I26" si="5">C26+H26</f>
        <v>0</v>
      </c>
      <c r="L26" s="72"/>
      <c r="M26" s="72"/>
    </row>
    <row r="27" spans="2:13" x14ac:dyDescent="0.2">
      <c r="B27" s="16" t="s">
        <v>52</v>
      </c>
      <c r="C27" s="71">
        <v>100000</v>
      </c>
      <c r="D27" s="4">
        <v>0</v>
      </c>
      <c r="E27" s="4">
        <v>0</v>
      </c>
      <c r="F27" s="4">
        <v>0</v>
      </c>
      <c r="G27" s="4">
        <v>0</v>
      </c>
      <c r="H27" s="4">
        <v>-5498.21</v>
      </c>
      <c r="I27" s="4">
        <f t="shared" si="4"/>
        <v>94501.79</v>
      </c>
      <c r="K27" s="72"/>
      <c r="L27" s="72"/>
      <c r="M27" s="72"/>
    </row>
    <row r="28" spans="2:13" x14ac:dyDescent="0.2">
      <c r="B28" s="16" t="s">
        <v>53</v>
      </c>
      <c r="C28" s="71">
        <v>247000</v>
      </c>
      <c r="D28" s="4">
        <v>0</v>
      </c>
      <c r="E28" s="4">
        <v>0</v>
      </c>
      <c r="F28" s="4">
        <v>0</v>
      </c>
      <c r="G28" s="4">
        <v>0</v>
      </c>
      <c r="H28" s="4">
        <v>116281.97</v>
      </c>
      <c r="I28" s="4">
        <f t="shared" si="4"/>
        <v>363281.97</v>
      </c>
      <c r="K28" s="72"/>
      <c r="L28" s="72"/>
      <c r="M28" s="72"/>
    </row>
    <row r="29" spans="2:13" x14ac:dyDescent="0.2">
      <c r="B29" s="16" t="s">
        <v>54</v>
      </c>
      <c r="C29" s="71">
        <v>35000</v>
      </c>
      <c r="D29" s="4">
        <v>0</v>
      </c>
      <c r="E29" s="4">
        <v>0</v>
      </c>
      <c r="F29" s="4">
        <v>0</v>
      </c>
      <c r="G29" s="4">
        <v>0</v>
      </c>
      <c r="H29" s="4">
        <v>-16804.169999999998</v>
      </c>
      <c r="I29" s="4">
        <f t="shared" si="4"/>
        <v>18195.830000000002</v>
      </c>
      <c r="K29" s="72"/>
      <c r="L29" s="72"/>
      <c r="M29" s="72"/>
    </row>
    <row r="30" spans="2:13" x14ac:dyDescent="0.2">
      <c r="B30" s="16" t="s">
        <v>55</v>
      </c>
      <c r="C30" s="71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f t="shared" si="4"/>
        <v>0</v>
      </c>
      <c r="L30" s="72"/>
      <c r="M30" s="72"/>
    </row>
    <row r="31" spans="2:13" x14ac:dyDescent="0.2">
      <c r="B31" s="16" t="s">
        <v>56</v>
      </c>
      <c r="C31" s="71">
        <v>8000</v>
      </c>
      <c r="D31" s="4">
        <v>0</v>
      </c>
      <c r="E31" s="4">
        <v>0</v>
      </c>
      <c r="F31" s="4">
        <v>0</v>
      </c>
      <c r="G31" s="4">
        <v>0</v>
      </c>
      <c r="H31" s="4">
        <v>2051</v>
      </c>
      <c r="I31" s="4">
        <f t="shared" si="4"/>
        <v>10051</v>
      </c>
      <c r="K31" s="72"/>
      <c r="L31" s="72"/>
      <c r="M31" s="72"/>
    </row>
    <row r="32" spans="2:13" x14ac:dyDescent="0.2">
      <c r="B32" s="17" t="s">
        <v>57</v>
      </c>
      <c r="C32" s="4">
        <v>688176</v>
      </c>
      <c r="D32" s="4">
        <f t="shared" ref="D32:I32" si="6">SUM(D33:D41)</f>
        <v>0</v>
      </c>
      <c r="E32" s="4">
        <f t="shared" si="6"/>
        <v>0</v>
      </c>
      <c r="F32" s="4">
        <f t="shared" si="6"/>
        <v>0</v>
      </c>
      <c r="G32" s="4">
        <f t="shared" si="6"/>
        <v>0</v>
      </c>
      <c r="H32" s="4">
        <v>380689.51</v>
      </c>
      <c r="I32" s="4">
        <f t="shared" si="6"/>
        <v>1068865.5099999998</v>
      </c>
      <c r="K32" s="72"/>
      <c r="L32" s="72"/>
      <c r="M32" s="72"/>
    </row>
    <row r="33" spans="2:13" x14ac:dyDescent="0.2">
      <c r="B33" s="16" t="s">
        <v>58</v>
      </c>
      <c r="C33" s="71">
        <v>117000</v>
      </c>
      <c r="D33" s="4">
        <v>0</v>
      </c>
      <c r="E33" s="4">
        <v>0</v>
      </c>
      <c r="F33" s="4">
        <v>0</v>
      </c>
      <c r="G33" s="4">
        <v>0</v>
      </c>
      <c r="H33" s="4">
        <v>-6793.82</v>
      </c>
      <c r="I33" s="4">
        <f t="shared" ref="I33:I41" si="7">C33+H33</f>
        <v>110206.18</v>
      </c>
      <c r="K33" s="72"/>
      <c r="L33" s="72"/>
      <c r="M33" s="72"/>
    </row>
    <row r="34" spans="2:13" x14ac:dyDescent="0.2">
      <c r="B34" s="16" t="s">
        <v>59</v>
      </c>
      <c r="C34" s="71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f t="shared" si="7"/>
        <v>0</v>
      </c>
      <c r="L34" s="72"/>
      <c r="M34" s="72"/>
    </row>
    <row r="35" spans="2:13" x14ac:dyDescent="0.2">
      <c r="B35" s="16" t="s">
        <v>60</v>
      </c>
      <c r="C35" s="71">
        <v>60000</v>
      </c>
      <c r="D35" s="4">
        <v>0</v>
      </c>
      <c r="E35" s="4">
        <v>0</v>
      </c>
      <c r="F35" s="4">
        <v>0</v>
      </c>
      <c r="G35" s="4">
        <v>0</v>
      </c>
      <c r="H35" s="4">
        <v>70024.149999999994</v>
      </c>
      <c r="I35" s="4">
        <f t="shared" si="7"/>
        <v>130024.15</v>
      </c>
      <c r="K35" s="72"/>
      <c r="L35" s="72"/>
      <c r="M35" s="72"/>
    </row>
    <row r="36" spans="2:13" x14ac:dyDescent="0.2">
      <c r="B36" s="16" t="s">
        <v>61</v>
      </c>
      <c r="C36" s="71">
        <v>25000</v>
      </c>
      <c r="D36" s="4">
        <v>0</v>
      </c>
      <c r="E36" s="4">
        <v>0</v>
      </c>
      <c r="F36" s="4">
        <v>0</v>
      </c>
      <c r="G36" s="4">
        <v>0</v>
      </c>
      <c r="H36" s="4">
        <v>51001.39</v>
      </c>
      <c r="I36" s="4">
        <f t="shared" si="7"/>
        <v>76001.39</v>
      </c>
      <c r="K36" s="72"/>
      <c r="L36" s="72"/>
      <c r="M36" s="72"/>
    </row>
    <row r="37" spans="2:13" x14ac:dyDescent="0.2">
      <c r="B37" s="16" t="s">
        <v>62</v>
      </c>
      <c r="C37" s="71">
        <v>150176</v>
      </c>
      <c r="D37" s="4">
        <v>0</v>
      </c>
      <c r="E37" s="4">
        <v>0</v>
      </c>
      <c r="F37" s="4">
        <v>0</v>
      </c>
      <c r="G37" s="4">
        <v>0</v>
      </c>
      <c r="H37" s="4">
        <v>272365.12</v>
      </c>
      <c r="I37" s="4">
        <f t="shared" si="7"/>
        <v>422541.12</v>
      </c>
      <c r="K37" s="72"/>
      <c r="L37" s="72"/>
      <c r="M37" s="72"/>
    </row>
    <row r="38" spans="2:13" x14ac:dyDescent="0.2">
      <c r="B38" s="16" t="s">
        <v>63</v>
      </c>
      <c r="C38" s="71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f t="shared" si="7"/>
        <v>0</v>
      </c>
      <c r="L38" s="72"/>
      <c r="M38" s="72"/>
    </row>
    <row r="39" spans="2:13" x14ac:dyDescent="0.2">
      <c r="B39" s="16" t="s">
        <v>64</v>
      </c>
      <c r="C39" s="71">
        <v>10000</v>
      </c>
      <c r="D39" s="4">
        <v>0</v>
      </c>
      <c r="E39" s="4">
        <v>0</v>
      </c>
      <c r="F39" s="4">
        <v>0</v>
      </c>
      <c r="G39" s="4">
        <v>0</v>
      </c>
      <c r="H39" s="4">
        <v>2012.08</v>
      </c>
      <c r="I39" s="4">
        <f t="shared" si="7"/>
        <v>12012.08</v>
      </c>
      <c r="K39" s="72"/>
      <c r="L39" s="72"/>
      <c r="M39" s="72"/>
    </row>
    <row r="40" spans="2:13" x14ac:dyDescent="0.2">
      <c r="B40" s="16" t="s">
        <v>65</v>
      </c>
      <c r="C40" s="71">
        <v>207000</v>
      </c>
      <c r="D40" s="4">
        <v>0</v>
      </c>
      <c r="E40" s="4">
        <v>0</v>
      </c>
      <c r="F40" s="4">
        <v>0</v>
      </c>
      <c r="G40" s="4">
        <v>0</v>
      </c>
      <c r="H40" s="4">
        <v>18744.59</v>
      </c>
      <c r="I40" s="4">
        <f t="shared" si="7"/>
        <v>225744.59</v>
      </c>
      <c r="K40" s="72"/>
      <c r="L40" s="72"/>
      <c r="M40" s="72"/>
    </row>
    <row r="41" spans="2:13" x14ac:dyDescent="0.2">
      <c r="B41" s="16" t="s">
        <v>66</v>
      </c>
      <c r="C41" s="71">
        <v>119000</v>
      </c>
      <c r="D41" s="4">
        <v>0</v>
      </c>
      <c r="E41" s="4">
        <v>0</v>
      </c>
      <c r="F41" s="4">
        <v>0</v>
      </c>
      <c r="G41" s="4">
        <v>0</v>
      </c>
      <c r="H41" s="4">
        <v>-26664</v>
      </c>
      <c r="I41" s="4">
        <f t="shared" si="7"/>
        <v>92336</v>
      </c>
      <c r="K41" s="72"/>
      <c r="L41" s="72"/>
      <c r="M41" s="72"/>
    </row>
    <row r="42" spans="2:13" x14ac:dyDescent="0.2">
      <c r="B42" s="17" t="s">
        <v>67</v>
      </c>
      <c r="C42" s="4">
        <v>150000</v>
      </c>
      <c r="D42" s="4">
        <f t="shared" ref="D42:I42" si="8">SUM(D43:D51)</f>
        <v>0</v>
      </c>
      <c r="E42" s="4">
        <f t="shared" si="8"/>
        <v>0</v>
      </c>
      <c r="F42" s="4">
        <f t="shared" si="8"/>
        <v>0</v>
      </c>
      <c r="G42" s="4">
        <f t="shared" si="8"/>
        <v>0</v>
      </c>
      <c r="H42" s="4">
        <v>407542.74</v>
      </c>
      <c r="I42" s="4">
        <f t="shared" si="8"/>
        <v>557542.74</v>
      </c>
      <c r="K42" s="72"/>
      <c r="L42" s="72"/>
      <c r="M42" s="72"/>
    </row>
    <row r="43" spans="2:13" x14ac:dyDescent="0.2">
      <c r="B43" s="16" t="s">
        <v>68</v>
      </c>
      <c r="C43" s="71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f t="shared" ref="I43:I51" si="9">C43+H43</f>
        <v>0</v>
      </c>
      <c r="L43" s="72"/>
      <c r="M43" s="72"/>
    </row>
    <row r="44" spans="2:13" x14ac:dyDescent="0.2">
      <c r="B44" s="16" t="s">
        <v>69</v>
      </c>
      <c r="C44" s="71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f t="shared" si="9"/>
        <v>0</v>
      </c>
      <c r="L44" s="72"/>
      <c r="M44" s="72"/>
    </row>
    <row r="45" spans="2:13" x14ac:dyDescent="0.2">
      <c r="B45" s="16" t="s">
        <v>70</v>
      </c>
      <c r="C45" s="71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f t="shared" si="9"/>
        <v>0</v>
      </c>
      <c r="L45" s="72"/>
      <c r="M45" s="72"/>
    </row>
    <row r="46" spans="2:13" x14ac:dyDescent="0.2">
      <c r="B46" s="16" t="s">
        <v>71</v>
      </c>
      <c r="C46" s="71">
        <v>150000</v>
      </c>
      <c r="D46" s="4">
        <v>0</v>
      </c>
      <c r="E46" s="4">
        <v>0</v>
      </c>
      <c r="F46" s="4">
        <v>0</v>
      </c>
      <c r="G46" s="4">
        <v>0</v>
      </c>
      <c r="H46" s="4">
        <v>407542.74</v>
      </c>
      <c r="I46" s="4">
        <f t="shared" si="9"/>
        <v>557542.74</v>
      </c>
      <c r="K46" s="72"/>
      <c r="L46" s="72"/>
      <c r="M46" s="72"/>
    </row>
    <row r="47" spans="2:13" x14ac:dyDescent="0.2">
      <c r="B47" s="16" t="s">
        <v>72</v>
      </c>
      <c r="C47" s="71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f t="shared" si="9"/>
        <v>0</v>
      </c>
      <c r="L47" s="72"/>
      <c r="M47" s="72"/>
    </row>
    <row r="48" spans="2:13" x14ac:dyDescent="0.2">
      <c r="B48" s="16" t="s">
        <v>73</v>
      </c>
      <c r="C48" s="71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f t="shared" si="9"/>
        <v>0</v>
      </c>
      <c r="L48" s="72"/>
      <c r="M48" s="72"/>
    </row>
    <row r="49" spans="2:13" x14ac:dyDescent="0.2">
      <c r="B49" s="16" t="s">
        <v>74</v>
      </c>
      <c r="C49" s="71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f t="shared" si="9"/>
        <v>0</v>
      </c>
      <c r="L49" s="72"/>
      <c r="M49" s="72"/>
    </row>
    <row r="50" spans="2:13" x14ac:dyDescent="0.2">
      <c r="B50" s="16" t="s">
        <v>75</v>
      </c>
      <c r="C50" s="71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f t="shared" si="9"/>
        <v>0</v>
      </c>
      <c r="L50" s="72"/>
      <c r="M50" s="72"/>
    </row>
    <row r="51" spans="2:13" x14ac:dyDescent="0.2">
      <c r="B51" s="16" t="s">
        <v>76</v>
      </c>
      <c r="C51" s="71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f t="shared" si="9"/>
        <v>0</v>
      </c>
      <c r="L51" s="72"/>
      <c r="M51" s="72"/>
    </row>
    <row r="52" spans="2:13" x14ac:dyDescent="0.2">
      <c r="B52" s="17" t="s">
        <v>77</v>
      </c>
      <c r="C52" s="4">
        <v>0</v>
      </c>
      <c r="D52" s="4">
        <f t="shared" ref="D52:G52" si="10">SUM(D53:D61)</f>
        <v>0</v>
      </c>
      <c r="E52" s="4">
        <f t="shared" si="10"/>
        <v>0</v>
      </c>
      <c r="F52" s="4">
        <f t="shared" si="10"/>
        <v>0</v>
      </c>
      <c r="G52" s="4">
        <f t="shared" si="10"/>
        <v>0</v>
      </c>
      <c r="H52" s="4">
        <v>83122.52</v>
      </c>
      <c r="I52" s="4">
        <f t="shared" ref="I52" si="11">SUM(I53:I61)</f>
        <v>83122.52</v>
      </c>
      <c r="K52" s="72"/>
      <c r="L52" s="72"/>
      <c r="M52" s="72"/>
    </row>
    <row r="53" spans="2:13" x14ac:dyDescent="0.2">
      <c r="B53" s="16" t="s">
        <v>78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21308.89</v>
      </c>
      <c r="I53" s="4">
        <f t="shared" ref="I53:I61" si="12">C53+H53</f>
        <v>21308.89</v>
      </c>
      <c r="K53" s="72"/>
      <c r="L53" s="72"/>
      <c r="M53" s="72"/>
    </row>
    <row r="54" spans="2:13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9815.0499999999993</v>
      </c>
      <c r="I54" s="4">
        <f t="shared" si="12"/>
        <v>9815.0499999999993</v>
      </c>
      <c r="K54" s="72"/>
      <c r="L54" s="72"/>
      <c r="M54" s="72"/>
    </row>
    <row r="55" spans="2:13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51998.58</v>
      </c>
      <c r="I55" s="4">
        <f t="shared" si="12"/>
        <v>51998.58</v>
      </c>
      <c r="K55" s="72"/>
      <c r="L55" s="72"/>
      <c r="M55" s="72"/>
    </row>
    <row r="56" spans="2:13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f t="shared" si="12"/>
        <v>0</v>
      </c>
      <c r="L56" s="72"/>
      <c r="M56" s="72"/>
    </row>
    <row r="57" spans="2:13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f t="shared" si="12"/>
        <v>0</v>
      </c>
      <c r="L57" s="72"/>
      <c r="M57" s="72"/>
    </row>
    <row r="58" spans="2:13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f t="shared" si="12"/>
        <v>0</v>
      </c>
      <c r="L58" s="72"/>
      <c r="M58" s="72"/>
    </row>
    <row r="59" spans="2:13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f t="shared" si="12"/>
        <v>0</v>
      </c>
      <c r="L59" s="72"/>
      <c r="M59" s="72"/>
    </row>
    <row r="60" spans="2:13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f t="shared" si="12"/>
        <v>0</v>
      </c>
      <c r="L60" s="72"/>
      <c r="M60" s="72"/>
    </row>
    <row r="61" spans="2:13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f t="shared" si="12"/>
        <v>0</v>
      </c>
      <c r="L61" s="72"/>
      <c r="M61" s="72"/>
    </row>
    <row r="62" spans="2:13" x14ac:dyDescent="0.2">
      <c r="B62" s="17" t="s">
        <v>87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L62" s="72"/>
      <c r="M62" s="72"/>
    </row>
    <row r="63" spans="2:13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L63" s="72"/>
      <c r="M63" s="72"/>
    </row>
    <row r="64" spans="2:13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L64" s="72"/>
      <c r="M64" s="72"/>
    </row>
    <row r="65" spans="2:13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L65" s="72"/>
      <c r="M65" s="72"/>
    </row>
    <row r="66" spans="2:13" x14ac:dyDescent="0.2">
      <c r="B66" s="17" t="s">
        <v>91</v>
      </c>
      <c r="C66" s="3">
        <v>300000</v>
      </c>
      <c r="D66" s="3">
        <f t="shared" ref="D66:I66" si="13">+SUM(D67:D73)</f>
        <v>0</v>
      </c>
      <c r="E66" s="3">
        <f t="shared" si="13"/>
        <v>0</v>
      </c>
      <c r="F66" s="3">
        <f t="shared" si="13"/>
        <v>0</v>
      </c>
      <c r="G66" s="3">
        <f t="shared" si="13"/>
        <v>0</v>
      </c>
      <c r="H66" s="3">
        <v>-300000</v>
      </c>
      <c r="I66" s="3">
        <f t="shared" si="13"/>
        <v>0</v>
      </c>
      <c r="K66" s="72"/>
      <c r="L66" s="72"/>
      <c r="M66" s="72"/>
    </row>
    <row r="67" spans="2:13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L67" s="72"/>
      <c r="M67" s="72"/>
    </row>
    <row r="68" spans="2:13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L68" s="72"/>
      <c r="M68" s="72"/>
    </row>
    <row r="69" spans="2:13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L69" s="72"/>
      <c r="M69" s="72"/>
    </row>
    <row r="70" spans="2:13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L70" s="72"/>
      <c r="M70" s="72"/>
    </row>
    <row r="71" spans="2:13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L71" s="72"/>
      <c r="M71" s="72"/>
    </row>
    <row r="72" spans="2:13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L72" s="72"/>
      <c r="M72" s="72"/>
    </row>
    <row r="73" spans="2:13" x14ac:dyDescent="0.2">
      <c r="B73" s="16" t="s">
        <v>98</v>
      </c>
      <c r="C73" s="4">
        <v>300000</v>
      </c>
      <c r="D73" s="4">
        <v>0</v>
      </c>
      <c r="E73" s="4">
        <v>0</v>
      </c>
      <c r="F73" s="4">
        <v>0</v>
      </c>
      <c r="G73" s="4">
        <v>0</v>
      </c>
      <c r="H73" s="4">
        <v>-300000</v>
      </c>
      <c r="I73" s="4">
        <f t="shared" ref="I73" si="14">C73+H73</f>
        <v>0</v>
      </c>
      <c r="K73" s="72"/>
      <c r="L73" s="72"/>
      <c r="M73" s="72"/>
    </row>
    <row r="74" spans="2:13" x14ac:dyDescent="0.2">
      <c r="B74" s="17" t="s">
        <v>99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L74" s="72"/>
      <c r="M74" s="72"/>
    </row>
    <row r="75" spans="2:13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L75" s="72"/>
      <c r="M75" s="72"/>
    </row>
    <row r="76" spans="2:13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L76" s="72"/>
      <c r="M76" s="72"/>
    </row>
    <row r="77" spans="2:13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L77" s="72"/>
      <c r="M77" s="72"/>
    </row>
    <row r="78" spans="2:13" x14ac:dyDescent="0.2">
      <c r="B78" s="17" t="s">
        <v>103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L78" s="72"/>
      <c r="M78" s="72"/>
    </row>
    <row r="79" spans="2:13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L79" s="72"/>
      <c r="M79" s="72"/>
    </row>
    <row r="80" spans="2:13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L80" s="72"/>
      <c r="M80" s="72"/>
    </row>
    <row r="81" spans="2:13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L81" s="72"/>
      <c r="M81" s="72"/>
    </row>
    <row r="82" spans="2:13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L82" s="72"/>
      <c r="M82" s="72"/>
    </row>
    <row r="83" spans="2:13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L83" s="72"/>
      <c r="M83" s="72"/>
    </row>
    <row r="84" spans="2:13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L84" s="72"/>
      <c r="M84" s="72"/>
    </row>
    <row r="85" spans="2:13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L85" s="72"/>
      <c r="M85" s="72"/>
    </row>
    <row r="86" spans="2:13" x14ac:dyDescent="0.2">
      <c r="B86" s="10"/>
      <c r="C86" s="4"/>
      <c r="D86" s="4"/>
      <c r="E86" s="4"/>
      <c r="F86" s="4"/>
      <c r="G86" s="4"/>
      <c r="H86" s="4"/>
      <c r="I86" s="4"/>
      <c r="M86" s="72"/>
    </row>
    <row r="87" spans="2:13" x14ac:dyDescent="0.2">
      <c r="B87" s="14" t="s">
        <v>111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M87" s="72"/>
    </row>
    <row r="88" spans="2:13" x14ac:dyDescent="0.2">
      <c r="B88" s="17" t="s">
        <v>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M88" s="72"/>
    </row>
    <row r="89" spans="2:13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M89" s="72"/>
    </row>
    <row r="90" spans="2:13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M90" s="72"/>
    </row>
    <row r="91" spans="2:13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M91" s="72"/>
    </row>
    <row r="92" spans="2:13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M92" s="72"/>
    </row>
    <row r="93" spans="2:13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M93" s="72"/>
    </row>
    <row r="94" spans="2:13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M94" s="72"/>
    </row>
    <row r="95" spans="2:13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M95" s="72"/>
    </row>
    <row r="96" spans="2:13" x14ac:dyDescent="0.2">
      <c r="B96" s="17" t="s">
        <v>47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M96" s="72"/>
    </row>
    <row r="97" spans="2:13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M97" s="72"/>
    </row>
    <row r="98" spans="2:13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M98" s="72"/>
    </row>
    <row r="99" spans="2:13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M99" s="72"/>
    </row>
    <row r="100" spans="2:13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M100" s="72"/>
    </row>
    <row r="101" spans="2:13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M101" s="72"/>
    </row>
    <row r="102" spans="2:13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M102" s="72"/>
    </row>
    <row r="103" spans="2:13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M103" s="72"/>
    </row>
    <row r="104" spans="2:13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M104" s="72"/>
    </row>
    <row r="105" spans="2:13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M105" s="72"/>
    </row>
    <row r="106" spans="2:13" x14ac:dyDescent="0.2">
      <c r="B106" s="17" t="s">
        <v>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M106" s="72"/>
    </row>
    <row r="107" spans="2:13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M107" s="72"/>
    </row>
    <row r="108" spans="2:13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M108" s="72"/>
    </row>
    <row r="109" spans="2:13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M109" s="72"/>
    </row>
    <row r="110" spans="2:13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M110" s="72"/>
    </row>
    <row r="111" spans="2:13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M111" s="72"/>
    </row>
    <row r="112" spans="2:13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M112" s="72"/>
    </row>
    <row r="113" spans="2:13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M113" s="72"/>
    </row>
    <row r="114" spans="2:13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M114" s="72"/>
    </row>
    <row r="115" spans="2:13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M115" s="72"/>
    </row>
    <row r="116" spans="2:13" x14ac:dyDescent="0.2">
      <c r="B116" s="17" t="s">
        <v>67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M116" s="72"/>
    </row>
    <row r="117" spans="2:13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M117" s="72"/>
    </row>
    <row r="118" spans="2:13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M118" s="72"/>
    </row>
    <row r="119" spans="2:13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M119" s="72"/>
    </row>
    <row r="120" spans="2:13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M120" s="72"/>
    </row>
    <row r="121" spans="2:13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M121" s="72"/>
    </row>
    <row r="122" spans="2:13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M122" s="72"/>
    </row>
    <row r="123" spans="2:13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M123" s="72"/>
    </row>
    <row r="124" spans="2:13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M124" s="72"/>
    </row>
    <row r="125" spans="2:13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M125" s="72"/>
    </row>
    <row r="126" spans="2:13" x14ac:dyDescent="0.2">
      <c r="B126" s="17" t="s">
        <v>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M126" s="72"/>
    </row>
    <row r="127" spans="2:13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M127" s="72"/>
    </row>
    <row r="128" spans="2:13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M128" s="72"/>
    </row>
    <row r="129" spans="2:13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M129" s="72"/>
    </row>
    <row r="130" spans="2:13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M130" s="72"/>
    </row>
    <row r="131" spans="2:13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M131" s="72"/>
    </row>
    <row r="132" spans="2:13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M132" s="72"/>
    </row>
    <row r="133" spans="2:13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M133" s="72"/>
    </row>
    <row r="134" spans="2:13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M134" s="72"/>
    </row>
    <row r="135" spans="2:13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M135" s="72"/>
    </row>
    <row r="136" spans="2:13" x14ac:dyDescent="0.2">
      <c r="B136" s="17" t="s">
        <v>87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M136" s="72"/>
    </row>
    <row r="137" spans="2:13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M137" s="72"/>
    </row>
    <row r="138" spans="2:13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M138" s="72"/>
    </row>
    <row r="139" spans="2:13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M139" s="72"/>
    </row>
    <row r="140" spans="2:13" x14ac:dyDescent="0.2">
      <c r="B140" s="17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M140" s="72"/>
    </row>
    <row r="141" spans="2:13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M141" s="72"/>
    </row>
    <row r="142" spans="2:13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M142" s="72"/>
    </row>
    <row r="143" spans="2:13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M143" s="72"/>
    </row>
    <row r="144" spans="2:13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M144" s="72"/>
    </row>
    <row r="145" spans="2:13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M145" s="72"/>
    </row>
    <row r="146" spans="2:13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M146" s="72"/>
    </row>
    <row r="147" spans="2:13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M147" s="72"/>
    </row>
    <row r="148" spans="2:13" x14ac:dyDescent="0.2">
      <c r="B148" s="17" t="s">
        <v>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M148" s="72"/>
    </row>
    <row r="149" spans="2:13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M149" s="72"/>
    </row>
    <row r="150" spans="2:13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M150" s="72"/>
    </row>
    <row r="151" spans="2:13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M151" s="72"/>
    </row>
    <row r="152" spans="2:13" x14ac:dyDescent="0.2">
      <c r="B152" s="17" t="s">
        <v>103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M152" s="72"/>
    </row>
    <row r="153" spans="2:13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M153" s="72"/>
    </row>
    <row r="154" spans="2:13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M154" s="72"/>
    </row>
    <row r="155" spans="2:13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M155" s="72"/>
    </row>
    <row r="156" spans="2:13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M156" s="72"/>
    </row>
    <row r="157" spans="2:13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M157" s="72"/>
    </row>
    <row r="158" spans="2:13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M158" s="72"/>
    </row>
    <row r="159" spans="2:13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M159" s="72"/>
    </row>
    <row r="160" spans="2:13" x14ac:dyDescent="0.2">
      <c r="B160" s="11"/>
      <c r="C160" s="5"/>
      <c r="D160" s="5"/>
      <c r="E160" s="5"/>
      <c r="F160" s="5"/>
      <c r="G160" s="5"/>
      <c r="H160" s="5"/>
      <c r="I160" s="5"/>
      <c r="M160" s="72"/>
    </row>
    <row r="161" spans="2:13" x14ac:dyDescent="0.2">
      <c r="B161" s="15" t="s">
        <v>112</v>
      </c>
      <c r="C161" s="6">
        <v>5541176</v>
      </c>
      <c r="D161" s="6">
        <f t="shared" ref="D161:I161" si="15">D13+D87</f>
        <v>0</v>
      </c>
      <c r="E161" s="6">
        <f t="shared" si="15"/>
        <v>0</v>
      </c>
      <c r="F161" s="6">
        <f t="shared" si="15"/>
        <v>0</v>
      </c>
      <c r="G161" s="6">
        <f t="shared" si="15"/>
        <v>0</v>
      </c>
      <c r="H161" s="6">
        <v>983640.81</v>
      </c>
      <c r="I161" s="6">
        <f t="shared" si="15"/>
        <v>6524816.8099999996</v>
      </c>
      <c r="L161" s="72"/>
      <c r="M161" s="72"/>
    </row>
    <row r="162" spans="2:13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showGridLines="0" tabSelected="1" workbookViewId="0">
      <selection activeCell="D12" sqref="D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ht="12" thickBot="1" x14ac:dyDescent="0.25">
      <c r="C5" s="43" t="s">
        <v>113</v>
      </c>
    </row>
    <row r="6" spans="1:6" x14ac:dyDescent="0.2">
      <c r="B6" s="84" t="str">
        <f>B1</f>
        <v>Sistema para el Desarrollo Integral de la Familia del Municipio de Jaral del Progreso, Gto.</v>
      </c>
      <c r="C6" s="85"/>
      <c r="D6" s="85"/>
      <c r="E6" s="85"/>
      <c r="F6" s="86"/>
    </row>
    <row r="7" spans="1:6" x14ac:dyDescent="0.2">
      <c r="B7" s="87" t="s">
        <v>114</v>
      </c>
      <c r="C7" s="88"/>
      <c r="D7" s="88"/>
      <c r="E7" s="88"/>
      <c r="F7" s="89"/>
    </row>
    <row r="8" spans="1:6" x14ac:dyDescent="0.2">
      <c r="B8" s="90" t="s">
        <v>148</v>
      </c>
      <c r="C8" s="91"/>
      <c r="D8" s="91"/>
      <c r="E8" s="91"/>
      <c r="F8" s="92"/>
    </row>
    <row r="9" spans="1:6" ht="22.5" x14ac:dyDescent="0.2">
      <c r="B9" s="82" t="s">
        <v>115</v>
      </c>
      <c r="C9" s="83" t="s">
        <v>116</v>
      </c>
      <c r="D9" s="67" t="s">
        <v>117</v>
      </c>
      <c r="E9" s="67" t="s">
        <v>118</v>
      </c>
      <c r="F9" s="68" t="s">
        <v>119</v>
      </c>
    </row>
    <row r="10" spans="1:6" x14ac:dyDescent="0.2">
      <c r="A10" s="42"/>
      <c r="B10" s="82"/>
      <c r="C10" s="83"/>
      <c r="D10" s="67" t="s">
        <v>120</v>
      </c>
      <c r="E10" s="67" t="s">
        <v>121</v>
      </c>
      <c r="F10" s="68" t="s">
        <v>122</v>
      </c>
    </row>
    <row r="11" spans="1:6" x14ac:dyDescent="0.2">
      <c r="B11" s="52"/>
      <c r="C11" s="53" t="s">
        <v>123</v>
      </c>
      <c r="D11" s="54">
        <f>SUM(D12:D20)</f>
        <v>6070055.6199999982</v>
      </c>
      <c r="E11" s="54">
        <f t="shared" ref="E11:F11" si="0">SUM(E12:E20)</f>
        <v>6061418.6599999992</v>
      </c>
      <c r="F11" s="55">
        <f t="shared" si="0"/>
        <v>8636.9599999999627</v>
      </c>
    </row>
    <row r="12" spans="1:6" x14ac:dyDescent="0.2">
      <c r="B12" s="56">
        <v>1000</v>
      </c>
      <c r="C12" s="57" t="s">
        <v>124</v>
      </c>
      <c r="D12" s="58">
        <v>3748673.73</v>
      </c>
      <c r="E12" s="58">
        <v>3740036.77</v>
      </c>
      <c r="F12" s="59">
        <f>+D12-E12</f>
        <v>8636.9599999999627</v>
      </c>
    </row>
    <row r="13" spans="1:6" x14ac:dyDescent="0.2">
      <c r="B13" s="56">
        <v>2000</v>
      </c>
      <c r="C13" s="57" t="s">
        <v>125</v>
      </c>
      <c r="D13" s="58">
        <v>819333.45999999985</v>
      </c>
      <c r="E13" s="58">
        <v>819333.45999999985</v>
      </c>
      <c r="F13" s="59">
        <f t="shared" ref="F13:F16" si="1">+D13-E13</f>
        <v>0</v>
      </c>
    </row>
    <row r="14" spans="1:6" x14ac:dyDescent="0.2">
      <c r="B14" s="56">
        <v>3000</v>
      </c>
      <c r="C14" s="57" t="s">
        <v>126</v>
      </c>
      <c r="D14" s="58">
        <v>910276.52</v>
      </c>
      <c r="E14" s="58">
        <v>910276.52</v>
      </c>
      <c r="F14" s="59">
        <f t="shared" si="1"/>
        <v>0</v>
      </c>
    </row>
    <row r="15" spans="1:6" x14ac:dyDescent="0.2">
      <c r="B15" s="56">
        <v>4000</v>
      </c>
      <c r="C15" s="57" t="s">
        <v>127</v>
      </c>
      <c r="D15" s="58">
        <v>508649.39</v>
      </c>
      <c r="E15" s="58">
        <v>508649.39</v>
      </c>
      <c r="F15" s="59">
        <f t="shared" si="1"/>
        <v>0</v>
      </c>
    </row>
    <row r="16" spans="1:6" x14ac:dyDescent="0.2">
      <c r="B16" s="56">
        <v>5000</v>
      </c>
      <c r="C16" s="57" t="s">
        <v>128</v>
      </c>
      <c r="D16" s="58">
        <v>83122.52</v>
      </c>
      <c r="E16" s="58">
        <v>83122.52</v>
      </c>
      <c r="F16" s="59">
        <f t="shared" si="1"/>
        <v>0</v>
      </c>
    </row>
    <row r="17" spans="2:6" x14ac:dyDescent="0.2">
      <c r="B17" s="56">
        <v>6000</v>
      </c>
      <c r="C17" s="57" t="s">
        <v>129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130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131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132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133</v>
      </c>
      <c r="D21" s="61">
        <f>SUM(D22:D30)</f>
        <v>0</v>
      </c>
      <c r="E21" s="61">
        <f t="shared" ref="E21:F21" si="2">SUM(E22:E30)</f>
        <v>0</v>
      </c>
      <c r="F21" s="62">
        <f t="shared" si="2"/>
        <v>0</v>
      </c>
    </row>
    <row r="22" spans="2:6" x14ac:dyDescent="0.2">
      <c r="B22" s="56">
        <v>1000</v>
      </c>
      <c r="C22" s="57" t="s">
        <v>124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125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126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127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128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129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130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131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132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36</v>
      </c>
      <c r="D31" s="50">
        <f>D11+D21</f>
        <v>6070055.6199999982</v>
      </c>
      <c r="E31" s="50">
        <f t="shared" ref="E31:F31" si="3">E11+E21</f>
        <v>6061418.6599999992</v>
      </c>
      <c r="F31" s="51">
        <f t="shared" si="3"/>
        <v>8636.9599999999627</v>
      </c>
    </row>
    <row r="33" spans="3:3" x14ac:dyDescent="0.2">
      <c r="C33" s="70" t="s">
        <v>134</v>
      </c>
    </row>
    <row r="34" spans="3:3" x14ac:dyDescent="0.2">
      <c r="C34" s="69" t="s">
        <v>147</v>
      </c>
    </row>
    <row r="36" spans="3:3" x14ac:dyDescent="0.2">
      <c r="C36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16</v>
      </c>
    </row>
    <row r="7" spans="1:6" x14ac:dyDescent="0.2">
      <c r="B7" s="1" t="s">
        <v>135</v>
      </c>
    </row>
    <row r="8" spans="1:6" x14ac:dyDescent="0.2">
      <c r="B8" s="45" t="s">
        <v>136</v>
      </c>
    </row>
    <row r="9" spans="1:6" x14ac:dyDescent="0.2">
      <c r="A9" s="42"/>
      <c r="B9" s="47" t="s">
        <v>137</v>
      </c>
    </row>
    <row r="10" spans="1:6" x14ac:dyDescent="0.2">
      <c r="B10" s="47" t="s">
        <v>138</v>
      </c>
    </row>
    <row r="12" spans="1:6" x14ac:dyDescent="0.2">
      <c r="C12" s="1" t="s">
        <v>150</v>
      </c>
    </row>
    <row r="13" spans="1:6" x14ac:dyDescent="0.2">
      <c r="C13" s="70" t="s">
        <v>139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18</v>
      </c>
    </row>
    <row r="7" spans="1:6" x14ac:dyDescent="0.2">
      <c r="B7" s="1" t="s">
        <v>135</v>
      </c>
    </row>
    <row r="8" spans="1:6" x14ac:dyDescent="0.2">
      <c r="B8" s="45" t="s">
        <v>140</v>
      </c>
    </row>
    <row r="9" spans="1:6" x14ac:dyDescent="0.2">
      <c r="A9" s="42"/>
      <c r="B9" s="46" t="s">
        <v>141</v>
      </c>
    </row>
    <row r="10" spans="1:6" x14ac:dyDescent="0.2">
      <c r="B10" s="46" t="s">
        <v>142</v>
      </c>
    </row>
    <row r="12" spans="1:6" x14ac:dyDescent="0.2">
      <c r="C12" s="1" t="s">
        <v>150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"/>
  <sheetViews>
    <sheetView showGridLines="0" workbookViewId="0">
      <selection activeCell="F20" sqref="F2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20</v>
      </c>
    </row>
    <row r="7" spans="1:6" x14ac:dyDescent="0.2">
      <c r="B7" s="1" t="s">
        <v>135</v>
      </c>
    </row>
    <row r="8" spans="1:6" x14ac:dyDescent="0.2">
      <c r="B8" s="45" t="s">
        <v>145</v>
      </c>
    </row>
    <row r="9" spans="1:6" x14ac:dyDescent="0.2">
      <c r="A9" s="42"/>
    </row>
    <row r="10" spans="1:6" x14ac:dyDescent="0.2">
      <c r="C10" s="1" t="s">
        <v>150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6aa8a68a-ab09-4ac8-a697-fdce915bc567"/>
    <ds:schemaRef ds:uri="0c865bf4-0f22-4e4d-b041-7b0c1657e5a8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DIF-ADMIN</cp:lastModifiedBy>
  <cp:revision/>
  <dcterms:created xsi:type="dcterms:W3CDTF">2024-03-15T21:50:03Z</dcterms:created>
  <dcterms:modified xsi:type="dcterms:W3CDTF">2026-01-27T00:09:11Z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