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56206cf0dd93dec0/Desktop/M16D 2T 2025 IMPRESO/TRANSPARENCIA/"/>
    </mc:Choice>
  </mc:AlternateContent>
  <xr:revisionPtr revIDLastSave="0" documentId="8_{DB9C290D-736C-4BC5-9B21-CAD9FBD5B321}" xr6:coauthVersionLast="47" xr6:coauthVersionMax="47" xr10:uidLastSave="{00000000-0000-0000-0000-000000000000}"/>
  <bookViews>
    <workbookView xWindow="-120" yWindow="-120" windowWidth="29040" windowHeight="15720" tabRatio="885" activeTab="3" xr2:uid="{00000000-000D-0000-FFFF-FFFF00000000}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COG!$A$3:$G$75</definedName>
  </definedNames>
  <calcPr calcId="191029"/>
</workbook>
</file>

<file path=xl/calcChain.xml><?xml version="1.0" encoding="utf-8"?>
<calcChain xmlns="http://schemas.openxmlformats.org/spreadsheetml/2006/main">
  <c r="E12" i="4" l="1"/>
  <c r="H12" i="4" s="1"/>
  <c r="G48" i="4" l="1"/>
  <c r="F48" i="4"/>
  <c r="D48" i="4"/>
  <c r="C48" i="4"/>
  <c r="E46" i="4"/>
  <c r="H46" i="4" s="1"/>
  <c r="E42" i="4"/>
  <c r="H42" i="4" s="1"/>
  <c r="E44" i="4"/>
  <c r="H44" i="4" s="1"/>
  <c r="E40" i="4"/>
  <c r="H40" i="4" s="1"/>
  <c r="E38" i="4"/>
  <c r="H38" i="4" s="1"/>
  <c r="E36" i="4"/>
  <c r="H36" i="4" s="1"/>
  <c r="E34" i="4"/>
  <c r="H34" i="4" s="1"/>
  <c r="E32" i="4"/>
  <c r="H32" i="4" s="1"/>
  <c r="G25" i="4"/>
  <c r="F25" i="4"/>
  <c r="E23" i="4"/>
  <c r="H23" i="4" s="1"/>
  <c r="E22" i="4"/>
  <c r="H22" i="4" s="1"/>
  <c r="E21" i="4"/>
  <c r="H21" i="4" s="1"/>
  <c r="E20" i="4"/>
  <c r="H20" i="4" s="1"/>
  <c r="D25" i="4"/>
  <c r="C25" i="4"/>
  <c r="E11" i="4"/>
  <c r="H11" i="4" s="1"/>
  <c r="E10" i="4"/>
  <c r="H10" i="4" s="1"/>
  <c r="E9" i="4"/>
  <c r="H9" i="4" s="1"/>
  <c r="E8" i="4"/>
  <c r="H8" i="4" s="1"/>
  <c r="E7" i="4"/>
  <c r="H7" i="4" s="1"/>
  <c r="E6" i="4"/>
  <c r="H6" i="4" s="1"/>
  <c r="E5" i="4"/>
  <c r="H5" i="4" s="1"/>
  <c r="G13" i="4"/>
  <c r="F13" i="4"/>
  <c r="D13" i="4"/>
  <c r="C13" i="4"/>
  <c r="H48" i="4" l="1"/>
  <c r="E48" i="4"/>
  <c r="H25" i="4"/>
  <c r="E25" i="4"/>
  <c r="H13" i="4"/>
  <c r="E13" i="4"/>
  <c r="D39" i="5" l="1"/>
  <c r="G39" i="5" s="1"/>
  <c r="D38" i="5"/>
  <c r="G38" i="5" s="1"/>
  <c r="D37" i="5"/>
  <c r="D36" i="5"/>
  <c r="G36" i="5" s="1"/>
  <c r="D33" i="5"/>
  <c r="G33" i="5" s="1"/>
  <c r="D32" i="5"/>
  <c r="G32" i="5" s="1"/>
  <c r="D31" i="5"/>
  <c r="G31" i="5" s="1"/>
  <c r="D30" i="5"/>
  <c r="G30" i="5" s="1"/>
  <c r="D29" i="5"/>
  <c r="G29" i="5" s="1"/>
  <c r="D28" i="5"/>
  <c r="G28" i="5" s="1"/>
  <c r="D27" i="5"/>
  <c r="G27" i="5" s="1"/>
  <c r="D26" i="5"/>
  <c r="G26" i="5" s="1"/>
  <c r="D25" i="5"/>
  <c r="G25" i="5" s="1"/>
  <c r="D22" i="5"/>
  <c r="G22" i="5" s="1"/>
  <c r="D21" i="5"/>
  <c r="G21" i="5" s="1"/>
  <c r="D20" i="5"/>
  <c r="G20" i="5" s="1"/>
  <c r="D19" i="5"/>
  <c r="G19" i="5" s="1"/>
  <c r="D18" i="5"/>
  <c r="G18" i="5" s="1"/>
  <c r="D17" i="5"/>
  <c r="G17" i="5" s="1"/>
  <c r="D16" i="5"/>
  <c r="G16" i="5" s="1"/>
  <c r="D13" i="5"/>
  <c r="G13" i="5" s="1"/>
  <c r="D12" i="5"/>
  <c r="D11" i="5"/>
  <c r="G11" i="5" s="1"/>
  <c r="D10" i="5"/>
  <c r="G10" i="5" s="1"/>
  <c r="D9" i="5"/>
  <c r="G9" i="5" s="1"/>
  <c r="D8" i="5"/>
  <c r="G8" i="5" s="1"/>
  <c r="D7" i="5"/>
  <c r="G7" i="5" s="1"/>
  <c r="D6" i="5"/>
  <c r="G6" i="5" s="1"/>
  <c r="F35" i="5"/>
  <c r="F24" i="5"/>
  <c r="F15" i="5"/>
  <c r="F5" i="5"/>
  <c r="E35" i="5"/>
  <c r="E24" i="5"/>
  <c r="E15" i="5"/>
  <c r="E5" i="5"/>
  <c r="C35" i="5"/>
  <c r="C24" i="5"/>
  <c r="C15" i="5"/>
  <c r="C5" i="5"/>
  <c r="B35" i="5"/>
  <c r="B24" i="5"/>
  <c r="B15" i="5"/>
  <c r="B5" i="5"/>
  <c r="F15" i="8"/>
  <c r="E15" i="8"/>
  <c r="D13" i="8"/>
  <c r="G13" i="8" s="1"/>
  <c r="D11" i="8"/>
  <c r="G11" i="8" s="1"/>
  <c r="D9" i="8"/>
  <c r="G9" i="8" s="1"/>
  <c r="D7" i="8"/>
  <c r="G7" i="8" s="1"/>
  <c r="D5" i="8"/>
  <c r="G5" i="8" s="1"/>
  <c r="C15" i="8"/>
  <c r="B15" i="8"/>
  <c r="D5" i="6"/>
  <c r="G5" i="6" s="1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75" i="6"/>
  <c r="G75" i="6" s="1"/>
  <c r="D74" i="6"/>
  <c r="G74" i="6" s="1"/>
  <c r="D73" i="6"/>
  <c r="G73" i="6" s="1"/>
  <c r="D72" i="6"/>
  <c r="G72" i="6" s="1"/>
  <c r="D71" i="6"/>
  <c r="G71" i="6" s="1"/>
  <c r="D70" i="6"/>
  <c r="G70" i="6" s="1"/>
  <c r="D69" i="6"/>
  <c r="G69" i="6" s="1"/>
  <c r="D67" i="6"/>
  <c r="G67" i="6" s="1"/>
  <c r="D66" i="6"/>
  <c r="G66" i="6" s="1"/>
  <c r="D65" i="6"/>
  <c r="G65" i="6" s="1"/>
  <c r="D63" i="6"/>
  <c r="G63" i="6" s="1"/>
  <c r="D62" i="6"/>
  <c r="G62" i="6" s="1"/>
  <c r="D61" i="6"/>
  <c r="G61" i="6" s="1"/>
  <c r="D60" i="6"/>
  <c r="G60" i="6" s="1"/>
  <c r="D59" i="6"/>
  <c r="G59" i="6" s="1"/>
  <c r="D58" i="6"/>
  <c r="G58" i="6" s="1"/>
  <c r="D57" i="6"/>
  <c r="G57" i="6" s="1"/>
  <c r="D55" i="6"/>
  <c r="G55" i="6" s="1"/>
  <c r="D54" i="6"/>
  <c r="G54" i="6" s="1"/>
  <c r="D53" i="6"/>
  <c r="G53" i="6" s="1"/>
  <c r="D51" i="6"/>
  <c r="G51" i="6" s="1"/>
  <c r="D50" i="6"/>
  <c r="G50" i="6" s="1"/>
  <c r="D49" i="6"/>
  <c r="G49" i="6" s="1"/>
  <c r="D48" i="6"/>
  <c r="G48" i="6" s="1"/>
  <c r="D47" i="6"/>
  <c r="G47" i="6" s="1"/>
  <c r="D46" i="6"/>
  <c r="G46" i="6" s="1"/>
  <c r="D45" i="6"/>
  <c r="G45" i="6" s="1"/>
  <c r="D44" i="6"/>
  <c r="G44" i="6" s="1"/>
  <c r="D43" i="6"/>
  <c r="G43" i="6" s="1"/>
  <c r="D41" i="6"/>
  <c r="G41" i="6" s="1"/>
  <c r="D40" i="6"/>
  <c r="G40" i="6" s="1"/>
  <c r="D39" i="6"/>
  <c r="G39" i="6" s="1"/>
  <c r="D38" i="6"/>
  <c r="G38" i="6" s="1"/>
  <c r="D37" i="6"/>
  <c r="G37" i="6" s="1"/>
  <c r="D36" i="6"/>
  <c r="G36" i="6" s="1"/>
  <c r="D35" i="6"/>
  <c r="G35" i="6" s="1"/>
  <c r="D34" i="6"/>
  <c r="G34" i="6" s="1"/>
  <c r="D33" i="6"/>
  <c r="G33" i="6" s="1"/>
  <c r="D31" i="6"/>
  <c r="G31" i="6" s="1"/>
  <c r="D30" i="6"/>
  <c r="G30" i="6" s="1"/>
  <c r="D29" i="6"/>
  <c r="G29" i="6" s="1"/>
  <c r="D28" i="6"/>
  <c r="G28" i="6" s="1"/>
  <c r="D27" i="6"/>
  <c r="G27" i="6" s="1"/>
  <c r="D26" i="6"/>
  <c r="G26" i="6" s="1"/>
  <c r="D25" i="6"/>
  <c r="G25" i="6" s="1"/>
  <c r="D24" i="6"/>
  <c r="G24" i="6" s="1"/>
  <c r="D23" i="6"/>
  <c r="G23" i="6" s="1"/>
  <c r="D21" i="6"/>
  <c r="G21" i="6" s="1"/>
  <c r="D20" i="6"/>
  <c r="G20" i="6" s="1"/>
  <c r="D19" i="6"/>
  <c r="G19" i="6" s="1"/>
  <c r="D18" i="6"/>
  <c r="G18" i="6" s="1"/>
  <c r="D17" i="6"/>
  <c r="G17" i="6" s="1"/>
  <c r="D16" i="6"/>
  <c r="G16" i="6" s="1"/>
  <c r="D15" i="6"/>
  <c r="G15" i="6" s="1"/>
  <c r="D14" i="6"/>
  <c r="G14" i="6" s="1"/>
  <c r="D13" i="6"/>
  <c r="G13" i="6" s="1"/>
  <c r="F68" i="6"/>
  <c r="F64" i="6"/>
  <c r="F56" i="6"/>
  <c r="F52" i="6"/>
  <c r="F42" i="6"/>
  <c r="F32" i="6"/>
  <c r="F22" i="6"/>
  <c r="F12" i="6"/>
  <c r="F4" i="6"/>
  <c r="E68" i="6"/>
  <c r="E64" i="6"/>
  <c r="E56" i="6"/>
  <c r="E52" i="6"/>
  <c r="E42" i="6"/>
  <c r="E32" i="6"/>
  <c r="E22" i="6"/>
  <c r="E12" i="6"/>
  <c r="E4" i="6"/>
  <c r="C68" i="6"/>
  <c r="C64" i="6"/>
  <c r="C56" i="6"/>
  <c r="C52" i="6"/>
  <c r="C42" i="6"/>
  <c r="C32" i="6"/>
  <c r="C22" i="6"/>
  <c r="C12" i="6"/>
  <c r="C4" i="6"/>
  <c r="B68" i="6"/>
  <c r="B64" i="6"/>
  <c r="B56" i="6"/>
  <c r="B52" i="6"/>
  <c r="B42" i="6"/>
  <c r="B32" i="6"/>
  <c r="B22" i="6"/>
  <c r="B12" i="6"/>
  <c r="B4" i="6"/>
  <c r="D52" i="6" l="1"/>
  <c r="G52" i="6" s="1"/>
  <c r="D42" i="6"/>
  <c r="G42" i="6" s="1"/>
  <c r="D68" i="6"/>
  <c r="G68" i="6" s="1"/>
  <c r="D12" i="6"/>
  <c r="G12" i="6" s="1"/>
  <c r="D22" i="6"/>
  <c r="G22" i="6"/>
  <c r="D32" i="6"/>
  <c r="G32" i="6" s="1"/>
  <c r="D64" i="6"/>
  <c r="G64" i="6" s="1"/>
  <c r="D56" i="6"/>
  <c r="G56" i="6" s="1"/>
  <c r="F76" i="6"/>
  <c r="B76" i="6"/>
  <c r="C76" i="6"/>
  <c r="D4" i="6"/>
  <c r="E76" i="6"/>
  <c r="D15" i="8"/>
  <c r="B41" i="5"/>
  <c r="G24" i="5"/>
  <c r="G15" i="5"/>
  <c r="D35" i="5"/>
  <c r="G37" i="5"/>
  <c r="G35" i="5" s="1"/>
  <c r="D5" i="5"/>
  <c r="G12" i="5"/>
  <c r="G5" i="5" s="1"/>
  <c r="C41" i="5"/>
  <c r="E41" i="5"/>
  <c r="F41" i="5"/>
  <c r="D24" i="5"/>
  <c r="D15" i="5"/>
  <c r="G15" i="8"/>
  <c r="D41" i="5" l="1"/>
  <c r="D76" i="6"/>
  <c r="G4" i="6"/>
  <c r="G76" i="6" s="1"/>
  <c r="G41" i="5"/>
</calcChain>
</file>

<file path=xl/sharedStrings.xml><?xml version="1.0" encoding="utf-8"?>
<sst xmlns="http://schemas.openxmlformats.org/spreadsheetml/2006/main" count="190" uniqueCount="137">
  <si>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</si>
  <si>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</si>
  <si>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</si>
  <si>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</si>
  <si>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</si>
  <si>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</si>
  <si>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</si>
  <si>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</si>
  <si>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</si>
  <si>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</si>
  <si>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</si>
  <si>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</si>
  <si>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</si>
  <si>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</si>
  <si>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</si>
  <si>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</si>
  <si>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</si>
  <si>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</si>
  <si>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</si>
  <si>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</si>
  <si>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</si>
  <si>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</si>
  <si>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</si>
  <si>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</si>
  <si>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</si>
  <si>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</si>
  <si>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</si>
  <si>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</si>
  <si>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</si>
  <si>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</si>
  <si>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</si>
  <si>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</si>
  <si>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</si>
  <si>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</si>
  <si>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</si>
  <si>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</si>
  <si>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</si>
  <si>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</si>
  <si>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</si>
  <si>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</si>
  <si>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</si>
  <si>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</si>
  <si>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</si>
  <si>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</si>
  <si>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</si>
  <si>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</si>
  <si>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</si>
  <si>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</si>
  <si>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</si>
  <si>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</si>
  <si>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</si>
  <si>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</si>
  <si>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</si>
  <si>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</si>
  <si>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</si>
  <si>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</si>
  <si>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</si>
  <si>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</si>
  <si>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Servicios Generales</t>
  </si>
  <si>
    <t>Inversión Pública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</si>
  <si>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</si>
  <si>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</si>
  <si>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</si>
  <si>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</si>
  <si>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</si>
  <si>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</si>
  <si>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</si>
  <si>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</si>
  <si>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</si>
  <si>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</si>
  <si>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</si>
  <si>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</si>
  <si>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</si>
  <si>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</si>
  <si>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</si>
  <si>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</si>
  <si>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</si>
  <si>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</si>
  <si>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</si>
  <si>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</si>
  <si>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</si>
  <si>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</si>
  <si>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</si>
  <si>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</si>
  <si>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</si>
  <si>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</si>
  <si>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</si>
  <si>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</si>
  <si>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</si>
  <si>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</si>
  <si>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</si>
  <si>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</si>
  <si>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</si>
  <si>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</si>
  <si>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</si>
  <si>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</si>
  <si>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</si>
  <si>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</si>
  <si>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</si>
  <si>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</si>
  <si>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</si>
  <si>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</si>
  <si>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</si>
  <si>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</si>
  <si>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</si>
  <si>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</si>
  <si>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</si>
  <si>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</si>
  <si>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</si>
  <si>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</si>
  <si>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</si>
  <si>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</si>
  <si>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</si>
  <si>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</si>
  <si>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</si>
  <si>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“Bajo protesta de decir verdad declaramos que los Estados Financieros y sus notas, son razonablemente correctos y son responsabilidad del emisor”</t>
  </si>
  <si>
    <t>Coordinación de la Política de Gobierno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</si>
  <si>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</si>
  <si>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</si>
  <si>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</si>
  <si>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</si>
  <si>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</si>
  <si>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Total del Egreso</t>
  </si>
  <si>
    <t>Órganos Autónomos</t>
  </si>
  <si>
    <t>Entidades Paraestatales Empresariales Financieras No Monetarias con Participación Estatal Mayoritaria</t>
  </si>
  <si>
    <t>Entidades Paramunicipales (en sus diferentes clasificaciones)</t>
  </si>
  <si>
    <t>Servicios de Comunicación Social y Publicidad</t>
  </si>
  <si>
    <t>Inversiones Para el Fomento de Actividades Productivas</t>
  </si>
  <si>
    <t>Sistema para el Desarrollo Integral de la Familia del Municipio de Jaral del Progreso, Gto.
Estado Analítico del Ejercicio del Presupuesto de Egresos
Clasificación por Objeto del Gasto (Capítulo y Concepto)
Del 1 de Enero al 30 de Junio de 2025
(Cifras en Pesos)</t>
  </si>
  <si>
    <t>Sistema para el Desarrollo Integral de la Familia del Municipio de Jaral del Progreso, Gto.
Estado Analítico del Ejercicio del Presupuesto de Egresos
Clasificación Económica (por Tipo de Gasto)
Del 1 de Enero al 30 de Junio de 2025
(Cifras en Pesos)</t>
  </si>
  <si>
    <t>31120M16D010000 DIRECCION GENERAL</t>
  </si>
  <si>
    <t>31120M16D120000 COORDINACION OPERATIVO Y</t>
  </si>
  <si>
    <t>31120M16D130000 COORDINACION DE ADMINIST</t>
  </si>
  <si>
    <t>31120M16D140000 COORD DE DESARROLLO SOCI</t>
  </si>
  <si>
    <t>31120M16D150000 COORDINACIÓN DE SALUD Y</t>
  </si>
  <si>
    <t>Sistema para el Desarrollo Integral de la Familia del Municipio de Jaral del Progreso, Gto.
Estado Analítico del Ejercicio del Presupuesto de Egresos
Clasificación Administrativa
Del 1 de Enero al 30 de Junio de 2025
(Cifras en Pesos)</t>
  </si>
  <si>
    <t>Sistema para el Desarrollo Integral de la Familia del Municipio de Jaral del Progreso, Gto.
Estado Analítico del Ejercicio del Presupuesto de Egresos
Clasificación Funcional (Finalidad y Función)
Del 1 de Enero al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</si>
</sst>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4">
    <xf numFmtId="0" fontId="0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7">
    <xf numFmtId="0" fontId="0" fillId="0" borderId="0" xfId="0"/>
    <xf numFmtId="0" fontId="0" fillId="0" borderId="0" xfId="0" applyProtection="1">
      <protection locked="0"/>
    </xf>
    <xf numFmtId="4" fontId="7" fillId="2" borderId="5" xfId="9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4" fontId="3" fillId="0" borderId="9" xfId="9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4" xfId="0" applyFont="1" applyBorder="1" applyAlignment="1" applyProtection="1">
      <alignment horizontal="center"/>
      <protection locked="0"/>
    </xf>
    <xf numFmtId="0" fontId="7" fillId="0" borderId="7" xfId="0" applyFont="1" applyBorder="1" applyAlignment="1" applyProtection="1">
      <alignment horizontal="center"/>
      <protection locked="0"/>
    </xf>
    <xf numFmtId="0" fontId="7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3" fillId="0" borderId="0" xfId="0" applyFont="1" applyAlignment="1">
      <alignment horizontal="left" indent="1"/>
    </xf>
    <xf numFmtId="0" fontId="3" fillId="0" borderId="4" xfId="0" applyFont="1" applyBorder="1" applyAlignment="1">
      <alignment horizontal="left" indent="1"/>
    </xf>
    <xf numFmtId="0" fontId="3" fillId="0" borderId="2" xfId="9" applyFont="1" applyBorder="1" applyAlignment="1">
      <alignment horizontal="left" vertical="center" indent="1"/>
    </xf>
    <xf numFmtId="0" fontId="3" fillId="0" borderId="3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3" fillId="0" borderId="0" xfId="0" applyFont="1" applyAlignment="1">
      <alignment horizontal="left" wrapText="1" indent="1"/>
    </xf>
    <xf numFmtId="0" fontId="7" fillId="2" borderId="3" xfId="9" applyFont="1" applyFill="1" applyBorder="1" applyAlignment="1">
      <alignment horizontal="center" vertical="center"/>
    </xf>
    <xf numFmtId="0" fontId="7" fillId="2" borderId="2" xfId="9" applyFont="1" applyFill="1" applyBorder="1" applyAlignment="1">
      <alignment vertical="center"/>
    </xf>
    <xf numFmtId="0" fontId="7" fillId="0" borderId="0" xfId="9" applyFont="1" applyAlignment="1">
      <alignment vertical="center"/>
    </xf>
    <xf numFmtId="0" fontId="7" fillId="0" borderId="11" xfId="9" applyFont="1" applyBorder="1" applyAlignment="1">
      <alignment horizontal="center" vertical="center" wrapText="1"/>
    </xf>
    <xf numFmtId="0" fontId="3" fillId="0" borderId="4" xfId="0" applyFont="1" applyBorder="1"/>
    <xf numFmtId="0" fontId="7" fillId="0" borderId="0" xfId="0" applyFont="1"/>
    <xf numFmtId="0" fontId="7" fillId="0" borderId="3" xfId="0" applyFont="1" applyBorder="1"/>
    <xf numFmtId="4" fontId="3" fillId="0" borderId="11" xfId="0" applyNumberFormat="1" applyFont="1" applyBorder="1" applyProtection="1">
      <protection locked="0"/>
    </xf>
    <xf numFmtId="4" fontId="7" fillId="0" borderId="5" xfId="0" applyNumberFormat="1" applyFont="1" applyBorder="1" applyProtection="1">
      <protection locked="0"/>
    </xf>
    <xf numFmtId="4" fontId="3" fillId="0" borderId="10" xfId="0" applyNumberFormat="1" applyFont="1" applyBorder="1" applyProtection="1">
      <protection locked="0"/>
    </xf>
    <xf numFmtId="4" fontId="7" fillId="0" borderId="10" xfId="0" applyNumberFormat="1" applyFont="1" applyBorder="1" applyProtection="1">
      <protection locked="0"/>
    </xf>
    <xf numFmtId="4" fontId="7" fillId="0" borderId="9" xfId="0" applyNumberFormat="1" applyFont="1" applyBorder="1" applyProtection="1">
      <protection locked="0"/>
    </xf>
    <xf numFmtId="4" fontId="7" fillId="0" borderId="11" xfId="0" applyNumberFormat="1" applyFont="1" applyBorder="1" applyProtection="1">
      <protection locked="0"/>
    </xf>
    <xf numFmtId="0" fontId="7" fillId="2" borderId="6" xfId="9" applyFont="1" applyFill="1" applyBorder="1" applyAlignment="1" applyProtection="1">
      <alignment horizontal="centerContinuous" vertical="center" wrapText="1"/>
      <protection locked="0"/>
    </xf>
    <xf numFmtId="0" fontId="7" fillId="2" borderId="7" xfId="9" applyFont="1" applyFill="1" applyBorder="1" applyAlignment="1" applyProtection="1">
      <alignment horizontal="centerContinuous" vertical="center" wrapText="1"/>
      <protection locked="0"/>
    </xf>
    <xf numFmtId="0" fontId="7" fillId="2" borderId="8" xfId="9" applyFont="1" applyFill="1" applyBorder="1" applyAlignment="1" applyProtection="1">
      <alignment horizontal="centerContinuous" vertical="center" wrapText="1"/>
      <protection locked="0"/>
    </xf>
    <xf numFmtId="0" fontId="7" fillId="2" borderId="6" xfId="9" applyFont="1" applyFill="1" applyBorder="1" applyAlignment="1" applyProtection="1">
      <alignment horizontal="centerContinuous" vertical="center" wrapText="1"/>
      <protection locked="0"/>
    </xf>
    <xf numFmtId="0" fontId="7" fillId="2" borderId="7" xfId="9" applyFont="1" applyFill="1" applyBorder="1" applyAlignment="1" applyProtection="1">
      <alignment horizontal="centerContinuous" vertical="center" wrapText="1"/>
      <protection locked="0"/>
    </xf>
    <xf numFmtId="0" fontId="7" fillId="2" borderId="8" xfId="9" applyFont="1" applyFill="1" applyBorder="1" applyAlignment="1" applyProtection="1">
      <alignment horizontal="centerContinuous" vertical="center" wrapText="1"/>
      <protection locked="0"/>
    </xf>
    <xf numFmtId="0" fontId="7" fillId="2" borderId="6" xfId="9" applyFont="1" applyFill="1" applyBorder="1" applyAlignment="1" applyProtection="1">
      <alignment horizontal="centerContinuous" vertical="center" wrapText="1"/>
      <protection locked="0"/>
    </xf>
    <xf numFmtId="0" fontId="7" fillId="2" borderId="7" xfId="9" applyFont="1" applyFill="1" applyBorder="1" applyAlignment="1" applyProtection="1">
      <alignment horizontal="centerContinuous" vertical="center" wrapText="1"/>
      <protection locked="0"/>
    </xf>
    <xf numFmtId="0" fontId="7" fillId="2" borderId="8" xfId="9" applyFont="1" applyFill="1" applyBorder="1" applyAlignment="1" applyProtection="1">
      <alignment horizontal="centerContinuous" vertical="center" wrapText="1"/>
      <protection locked="0"/>
    </xf>
    <xf numFmtId="0" fontId="7" fillId="2" borderId="6" xfId="9" applyFont="1" applyFill="1" applyBorder="1" applyAlignment="1" applyProtection="1">
      <alignment horizontal="centerContinuous" vertical="center" wrapText="1"/>
      <protection locked="0"/>
    </xf>
    <xf numFmtId="0" fontId="7" fillId="2" borderId="7" xfId="9" applyFont="1" applyFill="1" applyBorder="1" applyAlignment="1" applyProtection="1">
      <alignment horizontal="centerContinuous" vertical="center" wrapText="1"/>
      <protection locked="0"/>
    </xf>
    <xf numFmtId="0" fontId="7" fillId="2" borderId="8" xfId="9" applyFont="1" applyFill="1" applyBorder="1" applyAlignment="1" applyProtection="1">
      <alignment horizontal="centerContinuous" vertical="center" wrapText="1"/>
      <protection locked="0"/>
    </xf>
    <xf numFmtId="0" fontId="7" fillId="2" borderId="6" xfId="9" applyFont="1" applyFill="1" applyBorder="1" applyAlignment="1" applyProtection="1">
      <alignment horizontal="centerContinuous" vertical="center" wrapText="1"/>
      <protection locked="0"/>
    </xf>
    <xf numFmtId="0" fontId="7" fillId="2" borderId="7" xfId="9" applyFont="1" applyFill="1" applyBorder="1" applyAlignment="1" applyProtection="1">
      <alignment horizontal="centerContinuous" vertical="center" wrapText="1"/>
      <protection locked="0"/>
    </xf>
    <xf numFmtId="0" fontId="7" fillId="2" borderId="8" xfId="9" applyFont="1" applyFill="1" applyBorder="1" applyAlignment="1" applyProtection="1">
      <alignment horizontal="centerContinuous" vertical="center" wrapText="1"/>
      <protection locked="0"/>
    </xf>
    <xf numFmtId="0" fontId="7" fillId="2" borderId="6" xfId="9" applyFont="1" applyFill="1" applyBorder="1" applyAlignment="1" applyProtection="1">
      <alignment horizontal="centerContinuous" vertical="center" wrapText="1"/>
      <protection locked="0"/>
    </xf>
    <xf numFmtId="0" fontId="7" fillId="2" borderId="7" xfId="9" applyFont="1" applyFill="1" applyBorder="1" applyAlignment="1" applyProtection="1">
      <alignment horizontal="centerContinuous" vertical="center" wrapText="1"/>
      <protection locked="0"/>
    </xf>
    <xf numFmtId="0" fontId="7" fillId="2" borderId="8" xfId="9" applyFont="1" applyFill="1" applyBorder="1" applyAlignment="1" applyProtection="1">
      <alignment horizontal="centerContinuous" vertical="center" wrapText="1"/>
      <protection locked="0"/>
    </xf>
    <xf numFmtId="4" fontId="7" fillId="2" borderId="9" xfId="9" applyNumberFormat="1" applyFont="1" applyFill="1" applyBorder="1" applyAlignment="1">
      <alignment horizontal="center" vertical="center" wrapText="1"/>
    </xf>
    <xf numFmtId="4" fontId="7" fillId="2" borderId="10" xfId="9" applyNumberFormat="1" applyFont="1" applyFill="1" applyBorder="1" applyAlignment="1">
      <alignment horizontal="center" vertical="center" wrapText="1"/>
    </xf>
    <xf numFmtId="0" fontId="7" fillId="2" borderId="13" xfId="9" applyFont="1" applyFill="1" applyBorder="1" applyAlignment="1" applyProtection="1">
      <alignment horizontal="center" vertical="center" wrapText="1"/>
      <protection locked="0"/>
    </xf>
    <xf numFmtId="0" fontId="7" fillId="2" borderId="12" xfId="9" applyFont="1" applyFill="1" applyBorder="1" applyAlignment="1" applyProtection="1">
      <alignment horizontal="center" vertical="center" wrapText="1"/>
      <protection locked="0"/>
    </xf>
    <xf numFmtId="0" fontId="7" fillId="2" borderId="2" xfId="9" applyFont="1" applyFill="1" applyBorder="1" applyAlignment="1" applyProtection="1">
      <alignment horizontal="center" vertical="center" wrapText="1"/>
      <protection locked="0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8" xfId="9" applyFont="1" applyFill="1" applyBorder="1" applyAlignment="1" applyProtection="1">
      <alignment horizontal="center" vertical="center" wrapText="1"/>
      <protection locked="0"/>
    </xf>
  </cellXfs>
  <cellStyles count="24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56B5219C-9F51-4F26-A744-E740229D76FE}"/>
    <cellStyle name="Millares 2 3" xfId="4" xr:uid="{00000000-0005-0000-0000-000003000000}"/>
    <cellStyle name="Millares 2 3 2" xfId="18" xr:uid="{32DF762E-2D6B-4795-90DA-86F704105AAE}"/>
    <cellStyle name="Millares 2 4" xfId="16" xr:uid="{174B179E-5903-4237-ABA1-1F3DCADCC8DD}"/>
    <cellStyle name="Millares 3" xfId="5" xr:uid="{00000000-0005-0000-0000-000004000000}"/>
    <cellStyle name="Millares 3 2" xfId="19" xr:uid="{5EEE76F1-5F23-4D24-ADF8-64A30007D6DC}"/>
    <cellStyle name="Moneda 2" xfId="6" xr:uid="{00000000-0005-0000-0000-000005000000}"/>
    <cellStyle name="Moneda 2 2" xfId="20" xr:uid="{3217E634-F997-4428-9075-C2F375401B24}"/>
    <cellStyle name="Normal" xfId="0" builtinId="0"/>
    <cellStyle name="Normal 2" xfId="7" xr:uid="{00000000-0005-0000-0000-000007000000}"/>
    <cellStyle name="Normal 2 2" xfId="8" xr:uid="{00000000-0005-0000-0000-000008000000}"/>
    <cellStyle name="Normal 2 3" xfId="21" xr:uid="{710F3C74-836E-4742-9130-B682372D9ED1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 6 2 2" xfId="23" xr:uid="{3E6E4CEE-EB7B-427F-B4CF-F8D00AD62B22}"/>
    <cellStyle name="Normal 6 3" xfId="22" xr:uid="{14A0BEDF-528A-4752-94A3-B6C12415E9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jpeg"/><Relationship Id="rId1" Type="http://schemas.openxmlformats.org/officeDocument/2006/relationships/image" Target="../media/image4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137160</xdr:colOff>
      <xdr:row>0</xdr:row>
      <xdr:rowOff>68580</xdr:rowOff>
    </xdr:from>
    <xdr:to>
      <xdr:col>1</xdr:col>
      <xdr:colOff>1965960</xdr:colOff>
      <xdr:row>0</xdr:row>
      <xdr:rowOff>630554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8D81DE4A-C570-49F8-BD1C-158DF46257CB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137160" y="68580"/>
          <a:ext cx="18288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6</xdr:col>
      <xdr:colOff>805814</xdr:colOff>
      <xdr:row>0</xdr:row>
      <xdr:rowOff>53340</xdr:rowOff>
    </xdr:from>
    <xdr:to>
      <xdr:col>7</xdr:col>
      <xdr:colOff>723899</xdr:colOff>
      <xdr:row>0</xdr:row>
      <xdr:rowOff>605790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DDE5F476-E072-4A15-A131-15118D3B0961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8997314" y="53340"/>
          <a:ext cx="893445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15240</xdr:colOff>
      <xdr:row>15</xdr:row>
      <xdr:rowOff>68580</xdr:rowOff>
    </xdr:from>
    <xdr:to>
      <xdr:col>1</xdr:col>
      <xdr:colOff>1844040</xdr:colOff>
      <xdr:row>15</xdr:row>
      <xdr:rowOff>630554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9CC38326-B731-48B2-95AE-BCA2F497B74E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15240" y="2788920"/>
          <a:ext cx="18288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6</xdr:col>
      <xdr:colOff>683894</xdr:colOff>
      <xdr:row>15</xdr:row>
      <xdr:rowOff>53340</xdr:rowOff>
    </xdr:from>
    <xdr:to>
      <xdr:col>7</xdr:col>
      <xdr:colOff>601979</xdr:colOff>
      <xdr:row>15</xdr:row>
      <xdr:rowOff>605790</xdr:rowOff>
    </xdr:to>
    <xdr:pic>
      <xdr:nvPicPr>
        <xdr:cNvPr id="5" name="Imagen 4" descr="Imagen que contiene Dibujo de ingeniería">
          <a:extLst>
            <a:ext uri="{FF2B5EF4-FFF2-40B4-BE49-F238E27FC236}">
              <a16:creationId xmlns:a16="http://schemas.microsoft.com/office/drawing/2014/main" id="{04EBE0C9-3668-4385-A7B5-5C642240EDC5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8875394" y="2773680"/>
          <a:ext cx="893445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91440</xdr:colOff>
      <xdr:row>27</xdr:row>
      <xdr:rowOff>76200</xdr:rowOff>
    </xdr:from>
    <xdr:to>
      <xdr:col>1</xdr:col>
      <xdr:colOff>1920240</xdr:colOff>
      <xdr:row>27</xdr:row>
      <xdr:rowOff>638174</xdr:rowOff>
    </xdr:to>
    <xdr:pic>
      <xdr:nvPicPr>
        <xdr:cNvPr id="6" name="Imagen 5" descr="Imagen que contiene Dibujo de ingeniería">
          <a:extLst>
            <a:ext uri="{FF2B5EF4-FFF2-40B4-BE49-F238E27FC236}">
              <a16:creationId xmlns:a16="http://schemas.microsoft.com/office/drawing/2014/main" id="{FD6A87D2-9BE6-4578-B5A0-28DF4F1BE21C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91440" y="5052060"/>
          <a:ext cx="18288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6</xdr:col>
      <xdr:colOff>760094</xdr:colOff>
      <xdr:row>27</xdr:row>
      <xdr:rowOff>60960</xdr:rowOff>
    </xdr:from>
    <xdr:to>
      <xdr:col>7</xdr:col>
      <xdr:colOff>678179</xdr:colOff>
      <xdr:row>27</xdr:row>
      <xdr:rowOff>613410</xdr:rowOff>
    </xdr:to>
    <xdr:pic>
      <xdr:nvPicPr>
        <xdr:cNvPr id="7" name="Imagen 6" descr="Imagen que contiene Dibujo de ingeniería">
          <a:extLst>
            <a:ext uri="{FF2B5EF4-FFF2-40B4-BE49-F238E27FC236}">
              <a16:creationId xmlns:a16="http://schemas.microsoft.com/office/drawing/2014/main" id="{C57C1B50-A2C3-4401-85FE-9C5607800742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8951594" y="5036820"/>
          <a:ext cx="893445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787976</xdr:colOff>
      <xdr:row>51</xdr:row>
      <xdr:rowOff>0</xdr:rowOff>
    </xdr:from>
    <xdr:to>
      <xdr:col>7</xdr:col>
      <xdr:colOff>12299</xdr:colOff>
      <xdr:row>55</xdr:row>
      <xdr:rowOff>121227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E2E1C3D-EF9C-B089-BAB5-37655E725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7976" y="9957955"/>
          <a:ext cx="9061050" cy="7100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38100</xdr:rowOff>
    </xdr:from>
    <xdr:to>
      <xdr:col>0</xdr:col>
      <xdr:colOff>1577340</xdr:colOff>
      <xdr:row>0</xdr:row>
      <xdr:rowOff>548640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153C10C4-8AA2-46FA-AFC6-75E5058E994F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38100"/>
          <a:ext cx="1577340" cy="51054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6</xdr:col>
      <xdr:colOff>18414</xdr:colOff>
      <xdr:row>0</xdr:row>
      <xdr:rowOff>38100</xdr:rowOff>
    </xdr:from>
    <xdr:to>
      <xdr:col>6</xdr:col>
      <xdr:colOff>791201</xdr:colOff>
      <xdr:row>0</xdr:row>
      <xdr:rowOff>539988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F7795E91-9FFF-4478-8C81-9DE1C17F0967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7440294" y="38100"/>
          <a:ext cx="772787" cy="50188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180975</xdr:colOff>
      <xdr:row>20</xdr:row>
      <xdr:rowOff>47625</xdr:rowOff>
    </xdr:from>
    <xdr:to>
      <xdr:col>6</xdr:col>
      <xdr:colOff>828675</xdr:colOff>
      <xdr:row>24</xdr:row>
      <xdr:rowOff>133350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5C38A193-3408-B44A-F00B-6340CAAEB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3562350"/>
          <a:ext cx="8610600" cy="657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</xdr:colOff>
      <xdr:row>0</xdr:row>
      <xdr:rowOff>114300</xdr:rowOff>
    </xdr:from>
    <xdr:to>
      <xdr:col>0</xdr:col>
      <xdr:colOff>1965960</xdr:colOff>
      <xdr:row>0</xdr:row>
      <xdr:rowOff>676274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31B57B2E-9D7E-40BA-9199-0B1D82596A2B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137160" y="114300"/>
          <a:ext cx="18288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5</xdr:col>
      <xdr:colOff>767714</xdr:colOff>
      <xdr:row>0</xdr:row>
      <xdr:rowOff>144780</xdr:rowOff>
    </xdr:from>
    <xdr:to>
      <xdr:col>6</xdr:col>
      <xdr:colOff>708659</xdr:colOff>
      <xdr:row>0</xdr:row>
      <xdr:rowOff>697230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4B7D465C-A865-45C5-95B4-97FD3447F16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8105774" y="144780"/>
          <a:ext cx="916305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1257300</xdr:colOff>
      <xdr:row>78</xdr:row>
      <xdr:rowOff>9525</xdr:rowOff>
    </xdr:from>
    <xdr:to>
      <xdr:col>5</xdr:col>
      <xdr:colOff>566807</xdr:colOff>
      <xdr:row>83</xdr:row>
      <xdr:rowOff>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3DF076F7-97F5-49D7-9F3A-005ACB68D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7300" y="11944350"/>
          <a:ext cx="7177157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251460</xdr:colOff>
      <xdr:row>0</xdr:row>
      <xdr:rowOff>60960</xdr:rowOff>
    </xdr:from>
    <xdr:to>
      <xdr:col>0</xdr:col>
      <xdr:colOff>2080260</xdr:colOff>
      <xdr:row>0</xdr:row>
      <xdr:rowOff>622934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74A47779-D638-4336-BDA6-04150DB6DB63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251460" y="60960"/>
          <a:ext cx="18288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5</xdr:col>
      <xdr:colOff>107314</xdr:colOff>
      <xdr:row>0</xdr:row>
      <xdr:rowOff>91440</xdr:rowOff>
    </xdr:from>
    <xdr:to>
      <xdr:col>6</xdr:col>
      <xdr:colOff>50799</xdr:colOff>
      <xdr:row>0</xdr:row>
      <xdr:rowOff>643890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50C921DB-8368-43D0-A4DC-C4D44EB94848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8222614" y="91440"/>
          <a:ext cx="918845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1162050</xdr:colOff>
      <xdr:row>45</xdr:row>
      <xdr:rowOff>28575</xdr:rowOff>
    </xdr:from>
    <xdr:to>
      <xdr:col>6</xdr:col>
      <xdr:colOff>19050</xdr:colOff>
      <xdr:row>49</xdr:row>
      <xdr:rowOff>114300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A1A067A-9F4D-7895-11AA-DC09CF364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7210425"/>
          <a:ext cx="8610600" cy="657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50"/>
  <sheetViews>
    <sheetView showGridLines="0" view="pageBreakPreview" zoomScale="110" zoomScaleNormal="100" zoomScaleSheetLayoutView="110" workbookViewId="0">
      <selection sqref="A1:H57"/>
    </sheetView>
  </sheetViews>
  <sheetFormatPr baseColWidth="10" defaultColWidth="12" defaultRowHeight="11.25" x14ac:dyDescent="0.2"/>
  <cols>
    <col min="1" max="1" width="2" style="1" customWidth="1"/>
    <col min="2" max="2" width="80.5" style="1" customWidth="1"/>
    <col min="3" max="8" width="18.33203125" style="1" customWidth="1"/>
    <col min="9" max="16384" width="12" style="1"/>
  </cols>
  <sheetData>
    <row r="1" spans="2:8" ht="57" customHeight="1" x14ac:dyDescent="0.2">
      <c r="B1" s="51" t="s">
        <v>135</v>
      </c>
      <c r="C1" s="52"/>
      <c r="D1" s="52"/>
      <c r="E1" s="52"/>
      <c r="F1" s="52"/>
      <c r="G1" s="52"/>
      <c r="H1" s="53"/>
    </row>
    <row r="2" spans="2:8" x14ac:dyDescent="0.2">
      <c r="B2" s="19"/>
      <c r="C2" s="31" t="s">
        <v>56</v>
      </c>
      <c r="D2" s="32"/>
      <c r="E2" s="32"/>
      <c r="F2" s="32"/>
      <c r="G2" s="33"/>
      <c r="H2" s="49" t="s">
        <v>55</v>
      </c>
    </row>
    <row r="3" spans="2:8" ht="24.95" customHeight="1" x14ac:dyDescent="0.2">
      <c r="B3" s="18" t="s">
        <v>50</v>
      </c>
      <c r="C3" s="2" t="s">
        <v>51</v>
      </c>
      <c r="D3" s="2" t="s">
        <v>114</v>
      </c>
      <c r="E3" s="2" t="s">
        <v>52</v>
      </c>
      <c r="F3" s="2" t="s">
        <v>53</v>
      </c>
      <c r="G3" s="2" t="s">
        <v>54</v>
      </c>
      <c r="H3" s="50"/>
    </row>
    <row r="4" spans="2:8" x14ac:dyDescent="0.2">
      <c r="B4" s="13"/>
      <c r="C4" s="4"/>
      <c r="D4" s="4"/>
      <c r="E4" s="4"/>
      <c r="F4" s="4"/>
      <c r="G4" s="4"/>
      <c r="H4" s="4"/>
    </row>
    <row r="5" spans="2:8" x14ac:dyDescent="0.2">
      <c r="B5" s="14" t="s">
        <v>130</v>
      </c>
      <c r="C5" s="25">
        <v>356637.15</v>
      </c>
      <c r="D5" s="25">
        <v>0</v>
      </c>
      <c r="E5" s="25">
        <f>C5+D5</f>
        <v>356637.15</v>
      </c>
      <c r="F5" s="25">
        <v>159597.74</v>
      </c>
      <c r="G5" s="25">
        <v>159597.74</v>
      </c>
      <c r="H5" s="25">
        <f>E5-F5</f>
        <v>197039.41000000003</v>
      </c>
    </row>
    <row r="6" spans="2:8" x14ac:dyDescent="0.2">
      <c r="B6" s="14" t="s">
        <v>131</v>
      </c>
      <c r="C6" s="25">
        <v>1909526.86</v>
      </c>
      <c r="D6" s="25">
        <v>469035.01</v>
      </c>
      <c r="E6" s="25">
        <f t="shared" ref="E6:E11" si="0">C6+D6</f>
        <v>2378561.87</v>
      </c>
      <c r="F6" s="25">
        <v>1390201.22</v>
      </c>
      <c r="G6" s="25">
        <v>1390201.22</v>
      </c>
      <c r="H6" s="25">
        <f t="shared" ref="H6:H11" si="1">E6-F6</f>
        <v>988360.65000000014</v>
      </c>
    </row>
    <row r="7" spans="2:8" x14ac:dyDescent="0.2">
      <c r="B7" s="14" t="s">
        <v>132</v>
      </c>
      <c r="C7" s="25">
        <v>933080.95</v>
      </c>
      <c r="D7" s="25">
        <v>5303.57</v>
      </c>
      <c r="E7" s="25">
        <f t="shared" si="0"/>
        <v>938384.5199999999</v>
      </c>
      <c r="F7" s="25">
        <v>416007.57</v>
      </c>
      <c r="G7" s="25">
        <v>416007.57</v>
      </c>
      <c r="H7" s="25">
        <f t="shared" si="1"/>
        <v>522376.9499999999</v>
      </c>
    </row>
    <row r="8" spans="2:8" x14ac:dyDescent="0.2">
      <c r="B8" s="14" t="s">
        <v>133</v>
      </c>
      <c r="C8" s="25">
        <v>640026.14</v>
      </c>
      <c r="D8" s="25">
        <v>8839.2900000000009</v>
      </c>
      <c r="E8" s="25">
        <f t="shared" si="0"/>
        <v>648865.43000000005</v>
      </c>
      <c r="F8" s="25">
        <v>286655.87</v>
      </c>
      <c r="G8" s="25">
        <v>286655.87</v>
      </c>
      <c r="H8" s="25">
        <f t="shared" si="1"/>
        <v>362209.56000000006</v>
      </c>
    </row>
    <row r="9" spans="2:8" x14ac:dyDescent="0.2">
      <c r="B9" s="14" t="s">
        <v>134</v>
      </c>
      <c r="C9" s="25">
        <v>1701904.9</v>
      </c>
      <c r="D9" s="25">
        <v>133623.65</v>
      </c>
      <c r="E9" s="25">
        <f t="shared" si="0"/>
        <v>1835528.5499999998</v>
      </c>
      <c r="F9" s="25">
        <v>698466.14</v>
      </c>
      <c r="G9" s="25">
        <v>698466.14</v>
      </c>
      <c r="H9" s="25">
        <f t="shared" si="1"/>
        <v>1137062.4099999997</v>
      </c>
    </row>
    <row r="10" spans="2:8" x14ac:dyDescent="0.2">
      <c r="B10" s="14"/>
      <c r="C10" s="25">
        <v>0</v>
      </c>
      <c r="D10" s="25">
        <v>0</v>
      </c>
      <c r="E10" s="25">
        <f t="shared" si="0"/>
        <v>0</v>
      </c>
      <c r="F10" s="25">
        <v>0</v>
      </c>
      <c r="G10" s="25">
        <v>0</v>
      </c>
      <c r="H10" s="25">
        <f t="shared" si="1"/>
        <v>0</v>
      </c>
    </row>
    <row r="11" spans="2:8" x14ac:dyDescent="0.2">
      <c r="B11" s="14"/>
      <c r="C11" s="25">
        <v>0</v>
      </c>
      <c r="D11" s="25">
        <v>0</v>
      </c>
      <c r="E11" s="25">
        <f t="shared" si="0"/>
        <v>0</v>
      </c>
      <c r="F11" s="25">
        <v>0</v>
      </c>
      <c r="G11" s="25">
        <v>0</v>
      </c>
      <c r="H11" s="25">
        <f t="shared" si="1"/>
        <v>0</v>
      </c>
    </row>
    <row r="12" spans="2:8" x14ac:dyDescent="0.2">
      <c r="B12" s="14"/>
      <c r="C12" s="25">
        <v>0</v>
      </c>
      <c r="D12" s="25">
        <v>0</v>
      </c>
      <c r="E12" s="25">
        <f t="shared" ref="E12" si="2">C12+D12</f>
        <v>0</v>
      </c>
      <c r="F12" s="25">
        <v>0</v>
      </c>
      <c r="G12" s="25">
        <v>0</v>
      </c>
      <c r="H12" s="25">
        <f t="shared" ref="H12" si="3">E12-F12</f>
        <v>0</v>
      </c>
    </row>
    <row r="13" spans="2:8" x14ac:dyDescent="0.2">
      <c r="B13" s="8" t="s">
        <v>122</v>
      </c>
      <c r="C13" s="26">
        <f t="shared" ref="C13:H13" si="4">SUM(C5:C12)</f>
        <v>5541176</v>
      </c>
      <c r="D13" s="26">
        <f t="shared" si="4"/>
        <v>616801.52</v>
      </c>
      <c r="E13" s="26">
        <f t="shared" si="4"/>
        <v>6157977.5199999996</v>
      </c>
      <c r="F13" s="26">
        <f t="shared" si="4"/>
        <v>2950928.54</v>
      </c>
      <c r="G13" s="26">
        <f t="shared" si="4"/>
        <v>2950928.54</v>
      </c>
      <c r="H13" s="26">
        <f t="shared" si="4"/>
        <v>3207048.9799999995</v>
      </c>
    </row>
    <row r="16" spans="2:8" ht="55.15" customHeight="1" x14ac:dyDescent="0.2">
      <c r="B16" s="51" t="s">
        <v>135</v>
      </c>
      <c r="C16" s="52"/>
      <c r="D16" s="52"/>
      <c r="E16" s="52"/>
      <c r="F16" s="52"/>
      <c r="G16" s="52"/>
      <c r="H16" s="53"/>
    </row>
    <row r="17" spans="2:8" x14ac:dyDescent="0.2">
      <c r="B17" s="19"/>
      <c r="C17" s="34" t="s">
        <v>56</v>
      </c>
      <c r="D17" s="35"/>
      <c r="E17" s="35"/>
      <c r="F17" s="35"/>
      <c r="G17" s="36"/>
      <c r="H17" s="49" t="s">
        <v>55</v>
      </c>
    </row>
    <row r="18" spans="2:8" ht="22.5" x14ac:dyDescent="0.2">
      <c r="B18" s="18" t="s">
        <v>50</v>
      </c>
      <c r="C18" s="2" t="s">
        <v>51</v>
      </c>
      <c r="D18" s="2" t="s">
        <v>114</v>
      </c>
      <c r="E18" s="2" t="s">
        <v>52</v>
      </c>
      <c r="F18" s="2" t="s">
        <v>53</v>
      </c>
      <c r="G18" s="2" t="s">
        <v>54</v>
      </c>
      <c r="H18" s="50"/>
    </row>
    <row r="19" spans="2:8" x14ac:dyDescent="0.2">
      <c r="B19" s="20"/>
      <c r="C19" s="21"/>
      <c r="D19" s="21"/>
      <c r="E19" s="21"/>
      <c r="F19" s="21"/>
      <c r="G19" s="21"/>
      <c r="H19" s="21"/>
    </row>
    <row r="20" spans="2:8" x14ac:dyDescent="0.2">
      <c r="B20" s="15" t="s">
        <v>8</v>
      </c>
      <c r="C20" s="25">
        <v>0</v>
      </c>
      <c r="D20" s="25">
        <v>0</v>
      </c>
      <c r="E20" s="25">
        <f>C20+D20</f>
        <v>0</v>
      </c>
      <c r="F20" s="25">
        <v>0</v>
      </c>
      <c r="G20" s="25">
        <v>0</v>
      </c>
      <c r="H20" s="25">
        <f>E20-F20</f>
        <v>0</v>
      </c>
    </row>
    <row r="21" spans="2:8" x14ac:dyDescent="0.2">
      <c r="B21" s="15" t="s">
        <v>9</v>
      </c>
      <c r="C21" s="25">
        <v>0</v>
      </c>
      <c r="D21" s="25">
        <v>0</v>
      </c>
      <c r="E21" s="25">
        <f t="shared" ref="E21:E23" si="5">C21+D21</f>
        <v>0</v>
      </c>
      <c r="F21" s="25">
        <v>0</v>
      </c>
      <c r="G21" s="25">
        <v>0</v>
      </c>
      <c r="H21" s="25">
        <f t="shared" ref="H21:H23" si="6">E21-F21</f>
        <v>0</v>
      </c>
    </row>
    <row r="22" spans="2:8" x14ac:dyDescent="0.2">
      <c r="B22" s="15" t="s">
        <v>10</v>
      </c>
      <c r="C22" s="25">
        <v>0</v>
      </c>
      <c r="D22" s="25">
        <v>0</v>
      </c>
      <c r="E22" s="25">
        <f t="shared" si="5"/>
        <v>0</v>
      </c>
      <c r="F22" s="25">
        <v>0</v>
      </c>
      <c r="G22" s="25">
        <v>0</v>
      </c>
      <c r="H22" s="25">
        <f t="shared" si="6"/>
        <v>0</v>
      </c>
    </row>
    <row r="23" spans="2:8" x14ac:dyDescent="0.2">
      <c r="B23" s="15" t="s">
        <v>123</v>
      </c>
      <c r="C23" s="25">
        <v>0</v>
      </c>
      <c r="D23" s="25">
        <v>0</v>
      </c>
      <c r="E23" s="25">
        <f t="shared" si="5"/>
        <v>0</v>
      </c>
      <c r="F23" s="25">
        <v>0</v>
      </c>
      <c r="G23" s="25">
        <v>0</v>
      </c>
      <c r="H23" s="25">
        <f t="shared" si="6"/>
        <v>0</v>
      </c>
    </row>
    <row r="24" spans="2:8" x14ac:dyDescent="0.2">
      <c r="B24" s="15"/>
      <c r="C24" s="25"/>
      <c r="D24" s="25"/>
      <c r="E24" s="25"/>
      <c r="F24" s="25"/>
      <c r="G24" s="25"/>
      <c r="H24" s="25"/>
    </row>
    <row r="25" spans="2:8" x14ac:dyDescent="0.2">
      <c r="B25" s="8" t="s">
        <v>122</v>
      </c>
      <c r="C25" s="26">
        <f t="shared" ref="C25:H25" si="7">SUM(C20:C23)</f>
        <v>0</v>
      </c>
      <c r="D25" s="26">
        <f t="shared" si="7"/>
        <v>0</v>
      </c>
      <c r="E25" s="26">
        <f t="shared" si="7"/>
        <v>0</v>
      </c>
      <c r="F25" s="26">
        <f t="shared" si="7"/>
        <v>0</v>
      </c>
      <c r="G25" s="26">
        <f t="shared" si="7"/>
        <v>0</v>
      </c>
      <c r="H25" s="26">
        <f t="shared" si="7"/>
        <v>0</v>
      </c>
    </row>
    <row r="28" spans="2:8" ht="59.45" customHeight="1" x14ac:dyDescent="0.2">
      <c r="B28" s="54" t="s">
        <v>135</v>
      </c>
      <c r="C28" s="55"/>
      <c r="D28" s="55"/>
      <c r="E28" s="55"/>
      <c r="F28" s="55"/>
      <c r="G28" s="55"/>
      <c r="H28" s="56"/>
    </row>
    <row r="29" spans="2:8" x14ac:dyDescent="0.2">
      <c r="B29" s="19"/>
      <c r="C29" s="37" t="s">
        <v>56</v>
      </c>
      <c r="D29" s="38"/>
      <c r="E29" s="38"/>
      <c r="F29" s="38"/>
      <c r="G29" s="39"/>
      <c r="H29" s="49" t="s">
        <v>55</v>
      </c>
    </row>
    <row r="30" spans="2:8" ht="22.5" x14ac:dyDescent="0.2">
      <c r="B30" s="18" t="s">
        <v>50</v>
      </c>
      <c r="C30" s="2" t="s">
        <v>51</v>
      </c>
      <c r="D30" s="2" t="s">
        <v>114</v>
      </c>
      <c r="E30" s="2" t="s">
        <v>52</v>
      </c>
      <c r="F30" s="2" t="s">
        <v>53</v>
      </c>
      <c r="G30" s="2" t="s">
        <v>54</v>
      </c>
      <c r="H30" s="50"/>
    </row>
    <row r="31" spans="2:8" x14ac:dyDescent="0.2">
      <c r="B31" s="20"/>
      <c r="C31" s="21"/>
      <c r="D31" s="21"/>
      <c r="E31" s="21"/>
      <c r="F31" s="21"/>
      <c r="G31" s="21"/>
      <c r="H31" s="21"/>
    </row>
    <row r="32" spans="2:8" x14ac:dyDescent="0.2">
      <c r="B32" s="16" t="s">
        <v>12</v>
      </c>
      <c r="C32" s="25">
        <v>0</v>
      </c>
      <c r="D32" s="25">
        <v>0</v>
      </c>
      <c r="E32" s="25">
        <f t="shared" ref="E32:E44" si="8">C32+D32</f>
        <v>0</v>
      </c>
      <c r="F32" s="25">
        <v>0</v>
      </c>
      <c r="G32" s="25">
        <v>0</v>
      </c>
      <c r="H32" s="25">
        <f t="shared" ref="H32:H44" si="9">E32-F32</f>
        <v>0</v>
      </c>
    </row>
    <row r="33" spans="2:8" x14ac:dyDescent="0.2">
      <c r="B33" s="16"/>
      <c r="C33" s="25"/>
      <c r="D33" s="25"/>
      <c r="E33" s="25"/>
      <c r="F33" s="25"/>
      <c r="G33" s="25"/>
      <c r="H33" s="25"/>
    </row>
    <row r="34" spans="2:8" x14ac:dyDescent="0.2">
      <c r="B34" s="16" t="s">
        <v>11</v>
      </c>
      <c r="C34" s="25">
        <v>0</v>
      </c>
      <c r="D34" s="25">
        <v>0</v>
      </c>
      <c r="E34" s="25">
        <f t="shared" si="8"/>
        <v>0</v>
      </c>
      <c r="F34" s="25">
        <v>0</v>
      </c>
      <c r="G34" s="25">
        <v>0</v>
      </c>
      <c r="H34" s="25">
        <f t="shared" si="9"/>
        <v>0</v>
      </c>
    </row>
    <row r="35" spans="2:8" x14ac:dyDescent="0.2">
      <c r="B35" s="16"/>
      <c r="C35" s="25"/>
      <c r="D35" s="25"/>
      <c r="E35" s="25"/>
      <c r="F35" s="25"/>
      <c r="G35" s="25"/>
      <c r="H35" s="25"/>
    </row>
    <row r="36" spans="2:8" x14ac:dyDescent="0.2">
      <c r="B36" s="16" t="s">
        <v>13</v>
      </c>
      <c r="C36" s="25">
        <v>0</v>
      </c>
      <c r="D36" s="25">
        <v>0</v>
      </c>
      <c r="E36" s="25">
        <f t="shared" si="8"/>
        <v>0</v>
      </c>
      <c r="F36" s="25">
        <v>0</v>
      </c>
      <c r="G36" s="25">
        <v>0</v>
      </c>
      <c r="H36" s="25">
        <f t="shared" si="9"/>
        <v>0</v>
      </c>
    </row>
    <row r="37" spans="2:8" x14ac:dyDescent="0.2">
      <c r="B37" s="16"/>
      <c r="C37" s="25"/>
      <c r="D37" s="25"/>
      <c r="E37" s="25"/>
      <c r="F37" s="25"/>
      <c r="G37" s="25"/>
      <c r="H37" s="25"/>
    </row>
    <row r="38" spans="2:8" x14ac:dyDescent="0.2">
      <c r="B38" s="16" t="s">
        <v>25</v>
      </c>
      <c r="C38" s="25">
        <v>0</v>
      </c>
      <c r="D38" s="25">
        <v>0</v>
      </c>
      <c r="E38" s="25">
        <f t="shared" si="8"/>
        <v>0</v>
      </c>
      <c r="F38" s="25">
        <v>0</v>
      </c>
      <c r="G38" s="25">
        <v>0</v>
      </c>
      <c r="H38" s="25">
        <f t="shared" si="9"/>
        <v>0</v>
      </c>
    </row>
    <row r="39" spans="2:8" x14ac:dyDescent="0.2">
      <c r="B39" s="16"/>
      <c r="C39" s="25"/>
      <c r="D39" s="25"/>
      <c r="E39" s="25"/>
      <c r="F39" s="25"/>
      <c r="G39" s="25"/>
      <c r="H39" s="25"/>
    </row>
    <row r="40" spans="2:8" ht="22.5" x14ac:dyDescent="0.2">
      <c r="B40" s="16" t="s">
        <v>26</v>
      </c>
      <c r="C40" s="25">
        <v>0</v>
      </c>
      <c r="D40" s="25">
        <v>0</v>
      </c>
      <c r="E40" s="25">
        <f t="shared" si="8"/>
        <v>0</v>
      </c>
      <c r="F40" s="25">
        <v>0</v>
      </c>
      <c r="G40" s="25">
        <v>0</v>
      </c>
      <c r="H40" s="25">
        <f t="shared" si="9"/>
        <v>0</v>
      </c>
    </row>
    <row r="41" spans="2:8" x14ac:dyDescent="0.2">
      <c r="B41" s="16"/>
      <c r="C41" s="25"/>
      <c r="D41" s="25"/>
      <c r="E41" s="25"/>
      <c r="F41" s="25"/>
      <c r="G41" s="25"/>
      <c r="H41" s="25"/>
    </row>
    <row r="42" spans="2:8" ht="22.5" x14ac:dyDescent="0.2">
      <c r="B42" s="16" t="s">
        <v>124</v>
      </c>
      <c r="C42" s="25">
        <v>0</v>
      </c>
      <c r="D42" s="25">
        <v>0</v>
      </c>
      <c r="E42" s="25">
        <f t="shared" ref="E42" si="10">C42+D42</f>
        <v>0</v>
      </c>
      <c r="F42" s="25">
        <v>0</v>
      </c>
      <c r="G42" s="25">
        <v>0</v>
      </c>
      <c r="H42" s="25">
        <f t="shared" ref="H42" si="11">E42-F42</f>
        <v>0</v>
      </c>
    </row>
    <row r="43" spans="2:8" x14ac:dyDescent="0.2">
      <c r="B43" s="16"/>
      <c r="C43" s="25"/>
      <c r="D43" s="25"/>
      <c r="E43" s="25"/>
      <c r="F43" s="25"/>
      <c r="G43" s="25"/>
      <c r="H43" s="25"/>
    </row>
    <row r="44" spans="2:8" x14ac:dyDescent="0.2">
      <c r="B44" s="16" t="s">
        <v>14</v>
      </c>
      <c r="C44" s="25">
        <v>0</v>
      </c>
      <c r="D44" s="25">
        <v>0</v>
      </c>
      <c r="E44" s="25">
        <f t="shared" si="8"/>
        <v>0</v>
      </c>
      <c r="F44" s="25">
        <v>0</v>
      </c>
      <c r="G44" s="25">
        <v>0</v>
      </c>
      <c r="H44" s="25">
        <f t="shared" si="9"/>
        <v>0</v>
      </c>
    </row>
    <row r="45" spans="2:8" x14ac:dyDescent="0.2">
      <c r="B45" s="16"/>
      <c r="C45" s="25"/>
      <c r="D45" s="25"/>
      <c r="E45" s="25"/>
      <c r="F45" s="25"/>
      <c r="G45" s="25"/>
      <c r="H45" s="25"/>
    </row>
    <row r="46" spans="2:8" x14ac:dyDescent="0.2">
      <c r="B46" s="16" t="s">
        <v>125</v>
      </c>
      <c r="C46" s="25">
        <v>5541176</v>
      </c>
      <c r="D46" s="25">
        <v>616801.52</v>
      </c>
      <c r="E46" s="25">
        <f t="shared" ref="E46" si="12">C46+D46</f>
        <v>6157977.5199999996</v>
      </c>
      <c r="F46" s="25">
        <v>2950928.54</v>
      </c>
      <c r="G46" s="25">
        <v>2950928.54</v>
      </c>
      <c r="H46" s="25">
        <f t="shared" ref="H46" si="13">E46-F46</f>
        <v>3207048.9799999995</v>
      </c>
    </row>
    <row r="47" spans="2:8" x14ac:dyDescent="0.2">
      <c r="B47" s="16"/>
      <c r="C47" s="25"/>
      <c r="D47" s="25"/>
      <c r="E47" s="25"/>
      <c r="F47" s="25"/>
      <c r="G47" s="25"/>
      <c r="H47" s="25"/>
    </row>
    <row r="48" spans="2:8" x14ac:dyDescent="0.2">
      <c r="B48" s="8" t="s">
        <v>122</v>
      </c>
      <c r="C48" s="26">
        <f t="shared" ref="C48:H48" si="14">SUM(C32:C46)</f>
        <v>5541176</v>
      </c>
      <c r="D48" s="26">
        <f t="shared" si="14"/>
        <v>616801.52</v>
      </c>
      <c r="E48" s="26">
        <f t="shared" si="14"/>
        <v>6157977.5199999996</v>
      </c>
      <c r="F48" s="26">
        <f t="shared" si="14"/>
        <v>2950928.54</v>
      </c>
      <c r="G48" s="26">
        <f t="shared" si="14"/>
        <v>2950928.54</v>
      </c>
      <c r="H48" s="26">
        <f t="shared" si="14"/>
        <v>3207048.9799999995</v>
      </c>
    </row>
    <row r="50" spans="2:2" x14ac:dyDescent="0.2">
      <c r="B50" s="1" t="s">
        <v>115</v>
      </c>
    </row>
  </sheetData>
  <sheetProtection formatCells="0" formatColumns="0" formatRows="0" insertRows="0" deleteRows="0" autoFilter="0"/>
  <mergeCells count="6">
    <mergeCell ref="H2:H3"/>
    <mergeCell ref="B1:H1"/>
    <mergeCell ref="B16:H16"/>
    <mergeCell ref="H29:H30"/>
    <mergeCell ref="H17:H18"/>
    <mergeCell ref="B28:H28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8"/>
  <sheetViews>
    <sheetView showGridLines="0" zoomScaleNormal="100" workbookViewId="0">
      <selection sqref="A1:G27"/>
    </sheetView>
  </sheetViews>
  <sheetFormatPr baseColWidth="10" defaultColWidth="12" defaultRowHeight="11.25" x14ac:dyDescent="0.2"/>
  <cols>
    <col min="1" max="1" width="47.6640625" style="1" customWidth="1"/>
    <col min="2" max="7" width="18.33203125" style="1" customWidth="1"/>
    <col min="8" max="16384" width="12" style="1"/>
  </cols>
  <sheetData>
    <row r="1" spans="1:7" ht="60" customHeight="1" x14ac:dyDescent="0.2">
      <c r="A1" s="54" t="s">
        <v>129</v>
      </c>
      <c r="B1" s="55"/>
      <c r="C1" s="55"/>
      <c r="D1" s="55"/>
      <c r="E1" s="55"/>
      <c r="F1" s="55"/>
      <c r="G1" s="56"/>
    </row>
    <row r="2" spans="1:7" x14ac:dyDescent="0.2">
      <c r="A2" s="19"/>
      <c r="B2" s="40" t="s">
        <v>56</v>
      </c>
      <c r="C2" s="41"/>
      <c r="D2" s="41"/>
      <c r="E2" s="41"/>
      <c r="F2" s="42"/>
      <c r="G2" s="49" t="s">
        <v>55</v>
      </c>
    </row>
    <row r="3" spans="1:7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50"/>
    </row>
    <row r="4" spans="1:7" x14ac:dyDescent="0.2">
      <c r="A4" s="20"/>
      <c r="B4" s="21"/>
      <c r="C4" s="21"/>
      <c r="D4" s="21"/>
      <c r="E4" s="21"/>
      <c r="F4" s="21"/>
      <c r="G4" s="21"/>
    </row>
    <row r="5" spans="1:7" x14ac:dyDescent="0.2">
      <c r="A5" s="23" t="s">
        <v>0</v>
      </c>
      <c r="B5" s="25">
        <v>5541176</v>
      </c>
      <c r="C5" s="25">
        <v>533679</v>
      </c>
      <c r="D5" s="25">
        <f>B5+C5</f>
        <v>6074855</v>
      </c>
      <c r="E5" s="25">
        <v>2867806.02</v>
      </c>
      <c r="F5" s="25">
        <v>2867806.02</v>
      </c>
      <c r="G5" s="25">
        <f>D5-E5</f>
        <v>3207048.98</v>
      </c>
    </row>
    <row r="6" spans="1:7" x14ac:dyDescent="0.2">
      <c r="A6" s="23"/>
      <c r="B6" s="25"/>
      <c r="C6" s="25"/>
      <c r="D6" s="25"/>
      <c r="E6" s="25"/>
      <c r="F6" s="25"/>
      <c r="G6" s="25"/>
    </row>
    <row r="7" spans="1:7" x14ac:dyDescent="0.2">
      <c r="A7" s="23" t="s">
        <v>1</v>
      </c>
      <c r="B7" s="25">
        <v>0</v>
      </c>
      <c r="C7" s="25">
        <v>83122.52</v>
      </c>
      <c r="D7" s="25">
        <f>B7+C7</f>
        <v>83122.52</v>
      </c>
      <c r="E7" s="25">
        <v>83122.52</v>
      </c>
      <c r="F7" s="25">
        <v>83122.52</v>
      </c>
      <c r="G7" s="25">
        <f>D7-E7</f>
        <v>0</v>
      </c>
    </row>
    <row r="8" spans="1:7" x14ac:dyDescent="0.2">
      <c r="A8" s="23"/>
      <c r="B8" s="25"/>
      <c r="C8" s="25"/>
      <c r="D8" s="25"/>
      <c r="E8" s="25"/>
      <c r="F8" s="25"/>
      <c r="G8" s="25"/>
    </row>
    <row r="9" spans="1:7" x14ac:dyDescent="0.2">
      <c r="A9" s="23" t="s">
        <v>2</v>
      </c>
      <c r="B9" s="25">
        <v>0</v>
      </c>
      <c r="C9" s="25">
        <v>0</v>
      </c>
      <c r="D9" s="25">
        <f>B9+C9</f>
        <v>0</v>
      </c>
      <c r="E9" s="25">
        <v>0</v>
      </c>
      <c r="F9" s="25">
        <v>0</v>
      </c>
      <c r="G9" s="25">
        <f>D9-E9</f>
        <v>0</v>
      </c>
    </row>
    <row r="10" spans="1:7" x14ac:dyDescent="0.2">
      <c r="A10" s="23"/>
      <c r="B10" s="25"/>
      <c r="C10" s="25"/>
      <c r="D10" s="25"/>
      <c r="E10" s="25"/>
      <c r="F10" s="25"/>
      <c r="G10" s="25"/>
    </row>
    <row r="11" spans="1:7" x14ac:dyDescent="0.2">
      <c r="A11" s="23" t="s">
        <v>39</v>
      </c>
      <c r="B11" s="25">
        <v>0</v>
      </c>
      <c r="C11" s="25">
        <v>0</v>
      </c>
      <c r="D11" s="25">
        <f>B11+C11</f>
        <v>0</v>
      </c>
      <c r="E11" s="25">
        <v>0</v>
      </c>
      <c r="F11" s="25">
        <v>0</v>
      </c>
      <c r="G11" s="25">
        <f>D11-E11</f>
        <v>0</v>
      </c>
    </row>
    <row r="12" spans="1:7" x14ac:dyDescent="0.2">
      <c r="A12" s="23"/>
      <c r="B12" s="25"/>
      <c r="C12" s="25"/>
      <c r="D12" s="25"/>
      <c r="E12" s="25"/>
      <c r="F12" s="25"/>
      <c r="G12" s="25"/>
    </row>
    <row r="13" spans="1:7" x14ac:dyDescent="0.2">
      <c r="A13" s="24" t="s">
        <v>36</v>
      </c>
      <c r="B13" s="25">
        <v>0</v>
      </c>
      <c r="C13" s="25">
        <v>0</v>
      </c>
      <c r="D13" s="25">
        <f>B13+C13</f>
        <v>0</v>
      </c>
      <c r="E13" s="25">
        <v>0</v>
      </c>
      <c r="F13" s="25">
        <v>0</v>
      </c>
      <c r="G13" s="25">
        <f>D13-E13</f>
        <v>0</v>
      </c>
    </row>
    <row r="14" spans="1:7" x14ac:dyDescent="0.2">
      <c r="A14" s="22"/>
      <c r="B14" s="27"/>
      <c r="C14" s="27"/>
      <c r="D14" s="27"/>
      <c r="E14" s="27"/>
      <c r="F14" s="27"/>
      <c r="G14" s="27"/>
    </row>
    <row r="15" spans="1:7" x14ac:dyDescent="0.2">
      <c r="A15" s="7" t="s">
        <v>122</v>
      </c>
      <c r="B15" s="28">
        <f t="shared" ref="B15:G15" si="0">SUM(B5+B7+B9+B11+B13)</f>
        <v>5541176</v>
      </c>
      <c r="C15" s="28">
        <f t="shared" si="0"/>
        <v>616801.52</v>
      </c>
      <c r="D15" s="28">
        <f t="shared" si="0"/>
        <v>6157977.5199999996</v>
      </c>
      <c r="E15" s="28">
        <f t="shared" si="0"/>
        <v>2950928.54</v>
      </c>
      <c r="F15" s="28">
        <f t="shared" si="0"/>
        <v>2950928.54</v>
      </c>
      <c r="G15" s="28">
        <f t="shared" si="0"/>
        <v>3207048.98</v>
      </c>
    </row>
    <row r="18" spans="1:1" x14ac:dyDescent="0.2">
      <c r="A18" s="1" t="s">
        <v>115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98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78"/>
  <sheetViews>
    <sheetView showGridLines="0" view="pageBreakPreview" topLeftCell="A64" zoomScaleNormal="100" zoomScaleSheetLayoutView="100" workbookViewId="0">
      <selection sqref="A1:H84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8" ht="60.6" customHeight="1" x14ac:dyDescent="0.2">
      <c r="A1" s="55" t="s">
        <v>128</v>
      </c>
      <c r="B1" s="55"/>
      <c r="C1" s="55"/>
      <c r="D1" s="55"/>
      <c r="E1" s="55"/>
      <c r="F1" s="55"/>
      <c r="G1" s="56"/>
    </row>
    <row r="2" spans="1:8" x14ac:dyDescent="0.2">
      <c r="A2" s="19"/>
      <c r="B2" s="43" t="s">
        <v>56</v>
      </c>
      <c r="C2" s="44"/>
      <c r="D2" s="44"/>
      <c r="E2" s="44"/>
      <c r="F2" s="45"/>
      <c r="G2" s="49" t="s">
        <v>55</v>
      </c>
    </row>
    <row r="3" spans="1:8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50"/>
    </row>
    <row r="4" spans="1:8" x14ac:dyDescent="0.2">
      <c r="A4" s="9" t="s">
        <v>57</v>
      </c>
      <c r="B4" s="29">
        <f>SUM(B5:B11)</f>
        <v>4000000</v>
      </c>
      <c r="C4" s="29">
        <f>SUM(C5:C11)</f>
        <v>18499.53</v>
      </c>
      <c r="D4" s="29">
        <f>B4+C4</f>
        <v>4018499.53</v>
      </c>
      <c r="E4" s="29">
        <f>SUM(E5:E11)</f>
        <v>1745193.22</v>
      </c>
      <c r="F4" s="29">
        <f>SUM(F5:F11)</f>
        <v>1745193.22</v>
      </c>
      <c r="G4" s="29">
        <f>D4-E4</f>
        <v>2273306.3099999996</v>
      </c>
    </row>
    <row r="5" spans="1:8" x14ac:dyDescent="0.2">
      <c r="A5" s="11" t="s">
        <v>61</v>
      </c>
      <c r="B5" s="25">
        <v>3068641.77</v>
      </c>
      <c r="C5" s="25">
        <v>-6354.27</v>
      </c>
      <c r="D5" s="25">
        <f t="shared" ref="D5:D68" si="0">B5+C5</f>
        <v>3062287.5</v>
      </c>
      <c r="E5" s="25">
        <v>1458024.26</v>
      </c>
      <c r="F5" s="25">
        <v>1458024.26</v>
      </c>
      <c r="G5" s="25">
        <f t="shared" ref="G5:G68" si="1">D5-E5</f>
        <v>1604263.24</v>
      </c>
      <c r="H5" s="6">
        <v>1100</v>
      </c>
    </row>
    <row r="6" spans="1:8" x14ac:dyDescent="0.2">
      <c r="A6" s="11" t="s">
        <v>62</v>
      </c>
      <c r="B6" s="25">
        <v>0</v>
      </c>
      <c r="C6" s="25">
        <v>0</v>
      </c>
      <c r="D6" s="25">
        <f t="shared" si="0"/>
        <v>0</v>
      </c>
      <c r="E6" s="25">
        <v>0</v>
      </c>
      <c r="F6" s="25">
        <v>0</v>
      </c>
      <c r="G6" s="25">
        <f t="shared" si="1"/>
        <v>0</v>
      </c>
      <c r="H6" s="6">
        <v>1200</v>
      </c>
    </row>
    <row r="7" spans="1:8" x14ac:dyDescent="0.2">
      <c r="A7" s="11" t="s">
        <v>63</v>
      </c>
      <c r="B7" s="25">
        <v>432730.76</v>
      </c>
      <c r="C7" s="25">
        <v>5699.08</v>
      </c>
      <c r="D7" s="25">
        <f t="shared" si="0"/>
        <v>438429.84</v>
      </c>
      <c r="E7" s="25">
        <v>35407.699999999997</v>
      </c>
      <c r="F7" s="25">
        <v>35407.699999999997</v>
      </c>
      <c r="G7" s="25">
        <f t="shared" si="1"/>
        <v>403022.14</v>
      </c>
      <c r="H7" s="6">
        <v>1300</v>
      </c>
    </row>
    <row r="8" spans="1:8" x14ac:dyDescent="0.2">
      <c r="A8" s="11" t="s">
        <v>33</v>
      </c>
      <c r="B8" s="25">
        <v>0</v>
      </c>
      <c r="C8" s="25">
        <v>0</v>
      </c>
      <c r="D8" s="25">
        <f t="shared" si="0"/>
        <v>0</v>
      </c>
      <c r="E8" s="25">
        <v>0</v>
      </c>
      <c r="F8" s="25">
        <v>0</v>
      </c>
      <c r="G8" s="25">
        <f t="shared" si="1"/>
        <v>0</v>
      </c>
      <c r="H8" s="6">
        <v>1400</v>
      </c>
    </row>
    <row r="9" spans="1:8" x14ac:dyDescent="0.2">
      <c r="A9" s="11" t="s">
        <v>64</v>
      </c>
      <c r="B9" s="25">
        <v>498627.47</v>
      </c>
      <c r="C9" s="25">
        <v>19154.72</v>
      </c>
      <c r="D9" s="25">
        <f t="shared" si="0"/>
        <v>517782.18999999994</v>
      </c>
      <c r="E9" s="25">
        <v>251761.26</v>
      </c>
      <c r="F9" s="25">
        <v>251761.26</v>
      </c>
      <c r="G9" s="25">
        <f t="shared" si="1"/>
        <v>266020.92999999993</v>
      </c>
      <c r="H9" s="6">
        <v>1500</v>
      </c>
    </row>
    <row r="10" spans="1:8" x14ac:dyDescent="0.2">
      <c r="A10" s="11" t="s">
        <v>34</v>
      </c>
      <c r="B10" s="25">
        <v>0</v>
      </c>
      <c r="C10" s="25">
        <v>0</v>
      </c>
      <c r="D10" s="25">
        <f t="shared" si="0"/>
        <v>0</v>
      </c>
      <c r="E10" s="25">
        <v>0</v>
      </c>
      <c r="F10" s="25">
        <v>0</v>
      </c>
      <c r="G10" s="25">
        <f t="shared" si="1"/>
        <v>0</v>
      </c>
      <c r="H10" s="6">
        <v>1600</v>
      </c>
    </row>
    <row r="11" spans="1:8" x14ac:dyDescent="0.2">
      <c r="A11" s="11" t="s">
        <v>65</v>
      </c>
      <c r="B11" s="25">
        <v>0</v>
      </c>
      <c r="C11" s="25">
        <v>0</v>
      </c>
      <c r="D11" s="25">
        <f t="shared" si="0"/>
        <v>0</v>
      </c>
      <c r="E11" s="25">
        <v>0</v>
      </c>
      <c r="F11" s="25">
        <v>0</v>
      </c>
      <c r="G11" s="25">
        <f t="shared" si="1"/>
        <v>0</v>
      </c>
      <c r="H11" s="6">
        <v>1700</v>
      </c>
    </row>
    <row r="12" spans="1:8" x14ac:dyDescent="0.2">
      <c r="A12" s="9" t="s">
        <v>117</v>
      </c>
      <c r="B12" s="30">
        <f>SUM(B13:B21)</f>
        <v>403000</v>
      </c>
      <c r="C12" s="30">
        <f>SUM(C13:C21)</f>
        <v>313189.63</v>
      </c>
      <c r="D12" s="30">
        <f t="shared" si="0"/>
        <v>716189.63</v>
      </c>
      <c r="E12" s="30">
        <f>SUM(E13:E21)</f>
        <v>454496.63</v>
      </c>
      <c r="F12" s="30">
        <f>SUM(F13:F21)</f>
        <v>454496.63</v>
      </c>
      <c r="G12" s="30">
        <f t="shared" si="1"/>
        <v>261693</v>
      </c>
      <c r="H12" s="10">
        <v>0</v>
      </c>
    </row>
    <row r="13" spans="1:8" x14ac:dyDescent="0.2">
      <c r="A13" s="11" t="s">
        <v>66</v>
      </c>
      <c r="B13" s="25">
        <v>13000</v>
      </c>
      <c r="C13" s="25">
        <v>297685.96999999997</v>
      </c>
      <c r="D13" s="25">
        <f t="shared" si="0"/>
        <v>310685.96999999997</v>
      </c>
      <c r="E13" s="25">
        <v>186710.72</v>
      </c>
      <c r="F13" s="25">
        <v>186710.72</v>
      </c>
      <c r="G13" s="25">
        <f t="shared" si="1"/>
        <v>123975.24999999997</v>
      </c>
      <c r="H13" s="6">
        <v>2100</v>
      </c>
    </row>
    <row r="14" spans="1:8" x14ac:dyDescent="0.2">
      <c r="A14" s="11" t="s">
        <v>67</v>
      </c>
      <c r="B14" s="25">
        <v>0</v>
      </c>
      <c r="C14" s="25">
        <v>4242.87</v>
      </c>
      <c r="D14" s="25">
        <f t="shared" si="0"/>
        <v>4242.87</v>
      </c>
      <c r="E14" s="25">
        <v>4242.87</v>
      </c>
      <c r="F14" s="25">
        <v>4242.87</v>
      </c>
      <c r="G14" s="25">
        <f t="shared" si="1"/>
        <v>0</v>
      </c>
      <c r="H14" s="6">
        <v>2200</v>
      </c>
    </row>
    <row r="15" spans="1:8" x14ac:dyDescent="0.2">
      <c r="A15" s="11" t="s">
        <v>68</v>
      </c>
      <c r="B15" s="25">
        <v>0</v>
      </c>
      <c r="C15" s="25">
        <v>0</v>
      </c>
      <c r="D15" s="25">
        <f t="shared" si="0"/>
        <v>0</v>
      </c>
      <c r="E15" s="25">
        <v>0</v>
      </c>
      <c r="F15" s="25">
        <v>0</v>
      </c>
      <c r="G15" s="25">
        <f t="shared" si="1"/>
        <v>0</v>
      </c>
      <c r="H15" s="6">
        <v>2300</v>
      </c>
    </row>
    <row r="16" spans="1:8" x14ac:dyDescent="0.2">
      <c r="A16" s="11" t="s">
        <v>69</v>
      </c>
      <c r="B16" s="25">
        <v>0</v>
      </c>
      <c r="C16" s="25">
        <v>0</v>
      </c>
      <c r="D16" s="25">
        <f t="shared" si="0"/>
        <v>0</v>
      </c>
      <c r="E16" s="25">
        <v>0</v>
      </c>
      <c r="F16" s="25">
        <v>0</v>
      </c>
      <c r="G16" s="25">
        <f t="shared" si="1"/>
        <v>0</v>
      </c>
      <c r="H16" s="6">
        <v>2400</v>
      </c>
    </row>
    <row r="17" spans="1:8" x14ac:dyDescent="0.2">
      <c r="A17" s="11" t="s">
        <v>70</v>
      </c>
      <c r="B17" s="25">
        <v>100000</v>
      </c>
      <c r="C17" s="25">
        <v>-14204</v>
      </c>
      <c r="D17" s="25">
        <f t="shared" si="0"/>
        <v>85796</v>
      </c>
      <c r="E17" s="25">
        <v>48971.27</v>
      </c>
      <c r="F17" s="25">
        <v>48971.27</v>
      </c>
      <c r="G17" s="25">
        <f t="shared" si="1"/>
        <v>36824.730000000003</v>
      </c>
      <c r="H17" s="6">
        <v>2500</v>
      </c>
    </row>
    <row r="18" spans="1:8" x14ac:dyDescent="0.2">
      <c r="A18" s="11" t="s">
        <v>71</v>
      </c>
      <c r="B18" s="25">
        <v>247000</v>
      </c>
      <c r="C18" s="25">
        <v>7419.71</v>
      </c>
      <c r="D18" s="25">
        <f t="shared" si="0"/>
        <v>254419.71</v>
      </c>
      <c r="E18" s="25">
        <v>188761.65</v>
      </c>
      <c r="F18" s="25">
        <v>188761.65</v>
      </c>
      <c r="G18" s="25">
        <f t="shared" si="1"/>
        <v>65658.06</v>
      </c>
      <c r="H18" s="6">
        <v>2600</v>
      </c>
    </row>
    <row r="19" spans="1:8" x14ac:dyDescent="0.2">
      <c r="A19" s="11" t="s">
        <v>72</v>
      </c>
      <c r="B19" s="25">
        <v>35000</v>
      </c>
      <c r="C19" s="25">
        <v>10623.28</v>
      </c>
      <c r="D19" s="25">
        <f t="shared" si="0"/>
        <v>45623.28</v>
      </c>
      <c r="E19" s="25">
        <v>15759.12</v>
      </c>
      <c r="F19" s="25">
        <v>15759.12</v>
      </c>
      <c r="G19" s="25">
        <f t="shared" si="1"/>
        <v>29864.159999999996</v>
      </c>
      <c r="H19" s="6">
        <v>2700</v>
      </c>
    </row>
    <row r="20" spans="1:8" x14ac:dyDescent="0.2">
      <c r="A20" s="11" t="s">
        <v>73</v>
      </c>
      <c r="B20" s="25">
        <v>0</v>
      </c>
      <c r="C20" s="25">
        <v>0</v>
      </c>
      <c r="D20" s="25">
        <f t="shared" si="0"/>
        <v>0</v>
      </c>
      <c r="E20" s="25">
        <v>0</v>
      </c>
      <c r="F20" s="25">
        <v>0</v>
      </c>
      <c r="G20" s="25">
        <f t="shared" si="1"/>
        <v>0</v>
      </c>
      <c r="H20" s="6">
        <v>2800</v>
      </c>
    </row>
    <row r="21" spans="1:8" x14ac:dyDescent="0.2">
      <c r="A21" s="11" t="s">
        <v>74</v>
      </c>
      <c r="B21" s="25">
        <v>8000</v>
      </c>
      <c r="C21" s="25">
        <v>7421.8</v>
      </c>
      <c r="D21" s="25">
        <f t="shared" si="0"/>
        <v>15421.8</v>
      </c>
      <c r="E21" s="25">
        <v>10051</v>
      </c>
      <c r="F21" s="25">
        <v>10051</v>
      </c>
      <c r="G21" s="25">
        <f t="shared" si="1"/>
        <v>5370.7999999999993</v>
      </c>
      <c r="H21" s="6">
        <v>2900</v>
      </c>
    </row>
    <row r="22" spans="1:8" x14ac:dyDescent="0.2">
      <c r="A22" s="9" t="s">
        <v>58</v>
      </c>
      <c r="B22" s="30">
        <f>SUM(B23:B31)</f>
        <v>688176</v>
      </c>
      <c r="C22" s="30">
        <f>SUM(C23:C31)</f>
        <v>37768.93</v>
      </c>
      <c r="D22" s="30">
        <f t="shared" si="0"/>
        <v>725944.93</v>
      </c>
      <c r="E22" s="30">
        <f>SUM(E23:E31)</f>
        <v>421525.86</v>
      </c>
      <c r="F22" s="30">
        <f>SUM(F23:F31)</f>
        <v>421525.86</v>
      </c>
      <c r="G22" s="30">
        <f t="shared" si="1"/>
        <v>304419.07000000007</v>
      </c>
      <c r="H22" s="10">
        <v>0</v>
      </c>
    </row>
    <row r="23" spans="1:8" x14ac:dyDescent="0.2">
      <c r="A23" s="11" t="s">
        <v>75</v>
      </c>
      <c r="B23" s="25">
        <v>117000</v>
      </c>
      <c r="C23" s="25">
        <v>1332.81</v>
      </c>
      <c r="D23" s="25">
        <f t="shared" si="0"/>
        <v>118332.81</v>
      </c>
      <c r="E23" s="25">
        <v>46828.19</v>
      </c>
      <c r="F23" s="25">
        <v>46828.19</v>
      </c>
      <c r="G23" s="25">
        <f t="shared" si="1"/>
        <v>71504.62</v>
      </c>
      <c r="H23" s="6">
        <v>3100</v>
      </c>
    </row>
    <row r="24" spans="1:8" x14ac:dyDescent="0.2">
      <c r="A24" s="11" t="s">
        <v>76</v>
      </c>
      <c r="B24" s="25">
        <v>0</v>
      </c>
      <c r="C24" s="25">
        <v>0</v>
      </c>
      <c r="D24" s="25">
        <f t="shared" si="0"/>
        <v>0</v>
      </c>
      <c r="E24" s="25">
        <v>0</v>
      </c>
      <c r="F24" s="25">
        <v>0</v>
      </c>
      <c r="G24" s="25">
        <f t="shared" si="1"/>
        <v>0</v>
      </c>
      <c r="H24" s="6">
        <v>3200</v>
      </c>
    </row>
    <row r="25" spans="1:8" x14ac:dyDescent="0.2">
      <c r="A25" s="11" t="s">
        <v>77</v>
      </c>
      <c r="B25" s="25">
        <v>60000</v>
      </c>
      <c r="C25" s="25">
        <v>-2750</v>
      </c>
      <c r="D25" s="25">
        <f t="shared" si="0"/>
        <v>57250</v>
      </c>
      <c r="E25" s="25">
        <v>50195.7</v>
      </c>
      <c r="F25" s="25">
        <v>50195.7</v>
      </c>
      <c r="G25" s="25">
        <f t="shared" si="1"/>
        <v>7054.3000000000029</v>
      </c>
      <c r="H25" s="6">
        <v>3300</v>
      </c>
    </row>
    <row r="26" spans="1:8" x14ac:dyDescent="0.2">
      <c r="A26" s="11" t="s">
        <v>78</v>
      </c>
      <c r="B26" s="25">
        <v>25000</v>
      </c>
      <c r="C26" s="25">
        <v>0</v>
      </c>
      <c r="D26" s="25">
        <f t="shared" si="0"/>
        <v>25000</v>
      </c>
      <c r="E26" s="25">
        <v>3252.8</v>
      </c>
      <c r="F26" s="25">
        <v>3252.8</v>
      </c>
      <c r="G26" s="25">
        <f t="shared" si="1"/>
        <v>21747.200000000001</v>
      </c>
      <c r="H26" s="6">
        <v>3400</v>
      </c>
    </row>
    <row r="27" spans="1:8" x14ac:dyDescent="0.2">
      <c r="A27" s="11" t="s">
        <v>79</v>
      </c>
      <c r="B27" s="25">
        <v>150176</v>
      </c>
      <c r="C27" s="25">
        <v>68143.94</v>
      </c>
      <c r="D27" s="25">
        <f t="shared" si="0"/>
        <v>218319.94</v>
      </c>
      <c r="E27" s="25">
        <v>109672.86</v>
      </c>
      <c r="F27" s="25">
        <v>109672.86</v>
      </c>
      <c r="G27" s="25">
        <f t="shared" si="1"/>
        <v>108647.08</v>
      </c>
      <c r="H27" s="6">
        <v>3500</v>
      </c>
    </row>
    <row r="28" spans="1:8" x14ac:dyDescent="0.2">
      <c r="A28" s="11" t="s">
        <v>126</v>
      </c>
      <c r="B28" s="25">
        <v>0</v>
      </c>
      <c r="C28" s="25">
        <v>0</v>
      </c>
      <c r="D28" s="25">
        <f t="shared" si="0"/>
        <v>0</v>
      </c>
      <c r="E28" s="25">
        <v>0</v>
      </c>
      <c r="F28" s="25">
        <v>0</v>
      </c>
      <c r="G28" s="25">
        <f t="shared" si="1"/>
        <v>0</v>
      </c>
      <c r="H28" s="6">
        <v>3600</v>
      </c>
    </row>
    <row r="29" spans="1:8" x14ac:dyDescent="0.2">
      <c r="A29" s="11" t="s">
        <v>80</v>
      </c>
      <c r="B29" s="25">
        <v>10000</v>
      </c>
      <c r="C29" s="25">
        <v>0</v>
      </c>
      <c r="D29" s="25">
        <f t="shared" si="0"/>
        <v>10000</v>
      </c>
      <c r="E29" s="25">
        <v>9676.19</v>
      </c>
      <c r="F29" s="25">
        <v>9676.19</v>
      </c>
      <c r="G29" s="25">
        <f t="shared" si="1"/>
        <v>323.80999999999949</v>
      </c>
      <c r="H29" s="6">
        <v>3700</v>
      </c>
    </row>
    <row r="30" spans="1:8" x14ac:dyDescent="0.2">
      <c r="A30" s="11" t="s">
        <v>81</v>
      </c>
      <c r="B30" s="25">
        <v>207000</v>
      </c>
      <c r="C30" s="25">
        <v>-28957.82</v>
      </c>
      <c r="D30" s="25">
        <f t="shared" si="0"/>
        <v>178042.18</v>
      </c>
      <c r="E30" s="25">
        <v>148042.12</v>
      </c>
      <c r="F30" s="25">
        <v>148042.12</v>
      </c>
      <c r="G30" s="25">
        <f t="shared" si="1"/>
        <v>30000.059999999998</v>
      </c>
      <c r="H30" s="6">
        <v>3800</v>
      </c>
    </row>
    <row r="31" spans="1:8" x14ac:dyDescent="0.2">
      <c r="A31" s="11" t="s">
        <v>18</v>
      </c>
      <c r="B31" s="25">
        <v>119000</v>
      </c>
      <c r="C31" s="25">
        <v>0</v>
      </c>
      <c r="D31" s="25">
        <f t="shared" si="0"/>
        <v>119000</v>
      </c>
      <c r="E31" s="25">
        <v>53858</v>
      </c>
      <c r="F31" s="25">
        <v>53858</v>
      </c>
      <c r="G31" s="25">
        <f t="shared" si="1"/>
        <v>65142</v>
      </c>
      <c r="H31" s="6">
        <v>3900</v>
      </c>
    </row>
    <row r="32" spans="1:8" x14ac:dyDescent="0.2">
      <c r="A32" s="9" t="s">
        <v>118</v>
      </c>
      <c r="B32" s="30">
        <f>SUM(B33:B41)</f>
        <v>150000</v>
      </c>
      <c r="C32" s="30">
        <f>SUM(C33:C41)</f>
        <v>344220.91</v>
      </c>
      <c r="D32" s="30">
        <f t="shared" si="0"/>
        <v>494220.91</v>
      </c>
      <c r="E32" s="30">
        <f>SUM(E33:E41)</f>
        <v>246590.31</v>
      </c>
      <c r="F32" s="30">
        <f>SUM(F33:F41)</f>
        <v>246590.31</v>
      </c>
      <c r="G32" s="30">
        <f t="shared" si="1"/>
        <v>247630.59999999998</v>
      </c>
      <c r="H32" s="10">
        <v>0</v>
      </c>
    </row>
    <row r="33" spans="1:8" x14ac:dyDescent="0.2">
      <c r="A33" s="11" t="s">
        <v>82</v>
      </c>
      <c r="B33" s="25">
        <v>0</v>
      </c>
      <c r="C33" s="25">
        <v>0</v>
      </c>
      <c r="D33" s="25">
        <f t="shared" si="0"/>
        <v>0</v>
      </c>
      <c r="E33" s="25">
        <v>0</v>
      </c>
      <c r="F33" s="25">
        <v>0</v>
      </c>
      <c r="G33" s="25">
        <f t="shared" si="1"/>
        <v>0</v>
      </c>
      <c r="H33" s="6">
        <v>4100</v>
      </c>
    </row>
    <row r="34" spans="1:8" x14ac:dyDescent="0.2">
      <c r="A34" s="11" t="s">
        <v>83</v>
      </c>
      <c r="B34" s="25">
        <v>0</v>
      </c>
      <c r="C34" s="25">
        <v>0</v>
      </c>
      <c r="D34" s="25">
        <f t="shared" si="0"/>
        <v>0</v>
      </c>
      <c r="E34" s="25">
        <v>0</v>
      </c>
      <c r="F34" s="25">
        <v>0</v>
      </c>
      <c r="G34" s="25">
        <f t="shared" si="1"/>
        <v>0</v>
      </c>
      <c r="H34" s="6">
        <v>4200</v>
      </c>
    </row>
    <row r="35" spans="1:8" x14ac:dyDescent="0.2">
      <c r="A35" s="11" t="s">
        <v>84</v>
      </c>
      <c r="B35" s="25">
        <v>0</v>
      </c>
      <c r="C35" s="25">
        <v>0</v>
      </c>
      <c r="D35" s="25">
        <f t="shared" si="0"/>
        <v>0</v>
      </c>
      <c r="E35" s="25">
        <v>0</v>
      </c>
      <c r="F35" s="25">
        <v>0</v>
      </c>
      <c r="G35" s="25">
        <f t="shared" si="1"/>
        <v>0</v>
      </c>
      <c r="H35" s="6">
        <v>4300</v>
      </c>
    </row>
    <row r="36" spans="1:8" x14ac:dyDescent="0.2">
      <c r="A36" s="11" t="s">
        <v>85</v>
      </c>
      <c r="B36" s="25">
        <v>150000</v>
      </c>
      <c r="C36" s="25">
        <v>344220.91</v>
      </c>
      <c r="D36" s="25">
        <f t="shared" si="0"/>
        <v>494220.91</v>
      </c>
      <c r="E36" s="25">
        <v>246590.31</v>
      </c>
      <c r="F36" s="25">
        <v>246590.31</v>
      </c>
      <c r="G36" s="25">
        <f t="shared" si="1"/>
        <v>247630.59999999998</v>
      </c>
      <c r="H36" s="6">
        <v>4400</v>
      </c>
    </row>
    <row r="37" spans="1:8" x14ac:dyDescent="0.2">
      <c r="A37" s="11" t="s">
        <v>39</v>
      </c>
      <c r="B37" s="25">
        <v>0</v>
      </c>
      <c r="C37" s="25">
        <v>0</v>
      </c>
      <c r="D37" s="25">
        <f t="shared" si="0"/>
        <v>0</v>
      </c>
      <c r="E37" s="25">
        <v>0</v>
      </c>
      <c r="F37" s="25">
        <v>0</v>
      </c>
      <c r="G37" s="25">
        <f t="shared" si="1"/>
        <v>0</v>
      </c>
      <c r="H37" s="6">
        <v>4500</v>
      </c>
    </row>
    <row r="38" spans="1:8" x14ac:dyDescent="0.2">
      <c r="A38" s="11" t="s">
        <v>86</v>
      </c>
      <c r="B38" s="25">
        <v>0</v>
      </c>
      <c r="C38" s="25">
        <v>0</v>
      </c>
      <c r="D38" s="25">
        <f t="shared" si="0"/>
        <v>0</v>
      </c>
      <c r="E38" s="25">
        <v>0</v>
      </c>
      <c r="F38" s="25">
        <v>0</v>
      </c>
      <c r="G38" s="25">
        <f t="shared" si="1"/>
        <v>0</v>
      </c>
      <c r="H38" s="6">
        <v>4600</v>
      </c>
    </row>
    <row r="39" spans="1:8" x14ac:dyDescent="0.2">
      <c r="A39" s="11" t="s">
        <v>87</v>
      </c>
      <c r="B39" s="25">
        <v>0</v>
      </c>
      <c r="C39" s="25">
        <v>0</v>
      </c>
      <c r="D39" s="25">
        <f t="shared" si="0"/>
        <v>0</v>
      </c>
      <c r="E39" s="25">
        <v>0</v>
      </c>
      <c r="F39" s="25">
        <v>0</v>
      </c>
      <c r="G39" s="25">
        <f t="shared" si="1"/>
        <v>0</v>
      </c>
      <c r="H39" s="6">
        <v>4700</v>
      </c>
    </row>
    <row r="40" spans="1:8" x14ac:dyDescent="0.2">
      <c r="A40" s="11" t="s">
        <v>35</v>
      </c>
      <c r="B40" s="25">
        <v>0</v>
      </c>
      <c r="C40" s="25">
        <v>0</v>
      </c>
      <c r="D40" s="25">
        <f t="shared" si="0"/>
        <v>0</v>
      </c>
      <c r="E40" s="25">
        <v>0</v>
      </c>
      <c r="F40" s="25">
        <v>0</v>
      </c>
      <c r="G40" s="25">
        <f t="shared" si="1"/>
        <v>0</v>
      </c>
      <c r="H40" s="6">
        <v>4800</v>
      </c>
    </row>
    <row r="41" spans="1:8" x14ac:dyDescent="0.2">
      <c r="A41" s="11" t="s">
        <v>88</v>
      </c>
      <c r="B41" s="25">
        <v>0</v>
      </c>
      <c r="C41" s="25">
        <v>0</v>
      </c>
      <c r="D41" s="25">
        <f t="shared" si="0"/>
        <v>0</v>
      </c>
      <c r="E41" s="25">
        <v>0</v>
      </c>
      <c r="F41" s="25">
        <v>0</v>
      </c>
      <c r="G41" s="25">
        <f t="shared" si="1"/>
        <v>0</v>
      </c>
      <c r="H41" s="6">
        <v>4900</v>
      </c>
    </row>
    <row r="42" spans="1:8" x14ac:dyDescent="0.2">
      <c r="A42" s="9" t="s">
        <v>119</v>
      </c>
      <c r="B42" s="30">
        <f>SUM(B43:B51)</f>
        <v>0</v>
      </c>
      <c r="C42" s="30">
        <f>SUM(C43:C51)</f>
        <v>83122.52</v>
      </c>
      <c r="D42" s="30">
        <f t="shared" si="0"/>
        <v>83122.52</v>
      </c>
      <c r="E42" s="30">
        <f>SUM(E43:E51)</f>
        <v>83122.52</v>
      </c>
      <c r="F42" s="30">
        <f>SUM(F43:F51)</f>
        <v>83122.52</v>
      </c>
      <c r="G42" s="30">
        <f t="shared" si="1"/>
        <v>0</v>
      </c>
      <c r="H42" s="10">
        <v>0</v>
      </c>
    </row>
    <row r="43" spans="1:8" x14ac:dyDescent="0.2">
      <c r="A43" s="3" t="s">
        <v>89</v>
      </c>
      <c r="B43" s="25">
        <v>0</v>
      </c>
      <c r="C43" s="25">
        <v>21308.89</v>
      </c>
      <c r="D43" s="25">
        <f t="shared" si="0"/>
        <v>21308.89</v>
      </c>
      <c r="E43" s="25">
        <v>21308.89</v>
      </c>
      <c r="F43" s="25">
        <v>21308.89</v>
      </c>
      <c r="G43" s="25">
        <f t="shared" si="1"/>
        <v>0</v>
      </c>
      <c r="H43" s="6">
        <v>5100</v>
      </c>
    </row>
    <row r="44" spans="1:8" x14ac:dyDescent="0.2">
      <c r="A44" s="11" t="s">
        <v>90</v>
      </c>
      <c r="B44" s="25">
        <v>0</v>
      </c>
      <c r="C44" s="25">
        <v>9815.0499999999993</v>
      </c>
      <c r="D44" s="25">
        <f t="shared" si="0"/>
        <v>9815.0499999999993</v>
      </c>
      <c r="E44" s="25">
        <v>9815.0499999999993</v>
      </c>
      <c r="F44" s="25">
        <v>9815.0499999999993</v>
      </c>
      <c r="G44" s="25">
        <f t="shared" si="1"/>
        <v>0</v>
      </c>
      <c r="H44" s="6">
        <v>5200</v>
      </c>
    </row>
    <row r="45" spans="1:8" x14ac:dyDescent="0.2">
      <c r="A45" s="11" t="s">
        <v>91</v>
      </c>
      <c r="B45" s="25">
        <v>0</v>
      </c>
      <c r="C45" s="25">
        <v>51998.58</v>
      </c>
      <c r="D45" s="25">
        <f t="shared" si="0"/>
        <v>51998.58</v>
      </c>
      <c r="E45" s="25">
        <v>51998.58</v>
      </c>
      <c r="F45" s="25">
        <v>51998.58</v>
      </c>
      <c r="G45" s="25">
        <f t="shared" si="1"/>
        <v>0</v>
      </c>
      <c r="H45" s="6">
        <v>5300</v>
      </c>
    </row>
    <row r="46" spans="1:8" x14ac:dyDescent="0.2">
      <c r="A46" s="11" t="s">
        <v>92</v>
      </c>
      <c r="B46" s="25">
        <v>0</v>
      </c>
      <c r="C46" s="25">
        <v>0</v>
      </c>
      <c r="D46" s="25">
        <f t="shared" si="0"/>
        <v>0</v>
      </c>
      <c r="E46" s="25">
        <v>0</v>
      </c>
      <c r="F46" s="25">
        <v>0</v>
      </c>
      <c r="G46" s="25">
        <f t="shared" si="1"/>
        <v>0</v>
      </c>
      <c r="H46" s="6">
        <v>5400</v>
      </c>
    </row>
    <row r="47" spans="1:8" x14ac:dyDescent="0.2">
      <c r="A47" s="11" t="s">
        <v>93</v>
      </c>
      <c r="B47" s="25">
        <v>0</v>
      </c>
      <c r="C47" s="25">
        <v>0</v>
      </c>
      <c r="D47" s="25">
        <f t="shared" si="0"/>
        <v>0</v>
      </c>
      <c r="E47" s="25">
        <v>0</v>
      </c>
      <c r="F47" s="25">
        <v>0</v>
      </c>
      <c r="G47" s="25">
        <f t="shared" si="1"/>
        <v>0</v>
      </c>
      <c r="H47" s="6">
        <v>5500</v>
      </c>
    </row>
    <row r="48" spans="1:8" x14ac:dyDescent="0.2">
      <c r="A48" s="11" t="s">
        <v>94</v>
      </c>
      <c r="B48" s="25">
        <v>0</v>
      </c>
      <c r="C48" s="25">
        <v>0</v>
      </c>
      <c r="D48" s="25">
        <f t="shared" si="0"/>
        <v>0</v>
      </c>
      <c r="E48" s="25">
        <v>0</v>
      </c>
      <c r="F48" s="25">
        <v>0</v>
      </c>
      <c r="G48" s="25">
        <f t="shared" si="1"/>
        <v>0</v>
      </c>
      <c r="H48" s="6">
        <v>5600</v>
      </c>
    </row>
    <row r="49" spans="1:8" x14ac:dyDescent="0.2">
      <c r="A49" s="11" t="s">
        <v>95</v>
      </c>
      <c r="B49" s="25">
        <v>0</v>
      </c>
      <c r="C49" s="25">
        <v>0</v>
      </c>
      <c r="D49" s="25">
        <f t="shared" si="0"/>
        <v>0</v>
      </c>
      <c r="E49" s="25">
        <v>0</v>
      </c>
      <c r="F49" s="25">
        <v>0</v>
      </c>
      <c r="G49" s="25">
        <f t="shared" si="1"/>
        <v>0</v>
      </c>
      <c r="H49" s="6">
        <v>5700</v>
      </c>
    </row>
    <row r="50" spans="1:8" x14ac:dyDescent="0.2">
      <c r="A50" s="11" t="s">
        <v>96</v>
      </c>
      <c r="B50" s="25">
        <v>0</v>
      </c>
      <c r="C50" s="25">
        <v>0</v>
      </c>
      <c r="D50" s="25">
        <f t="shared" si="0"/>
        <v>0</v>
      </c>
      <c r="E50" s="25">
        <v>0</v>
      </c>
      <c r="F50" s="25">
        <v>0</v>
      </c>
      <c r="G50" s="25">
        <f t="shared" si="1"/>
        <v>0</v>
      </c>
      <c r="H50" s="6">
        <v>5800</v>
      </c>
    </row>
    <row r="51" spans="1:8" x14ac:dyDescent="0.2">
      <c r="A51" s="11" t="s">
        <v>97</v>
      </c>
      <c r="B51" s="25">
        <v>0</v>
      </c>
      <c r="C51" s="25">
        <v>0</v>
      </c>
      <c r="D51" s="25">
        <f t="shared" si="0"/>
        <v>0</v>
      </c>
      <c r="E51" s="25">
        <v>0</v>
      </c>
      <c r="F51" s="25">
        <v>0</v>
      </c>
      <c r="G51" s="25">
        <f t="shared" si="1"/>
        <v>0</v>
      </c>
      <c r="H51" s="6">
        <v>5900</v>
      </c>
    </row>
    <row r="52" spans="1:8" x14ac:dyDescent="0.2">
      <c r="A52" s="9" t="s">
        <v>59</v>
      </c>
      <c r="B52" s="30">
        <f>SUM(B53:B55)</f>
        <v>0</v>
      </c>
      <c r="C52" s="30">
        <f>SUM(C53:C55)</f>
        <v>0</v>
      </c>
      <c r="D52" s="30">
        <f t="shared" si="0"/>
        <v>0</v>
      </c>
      <c r="E52" s="30">
        <f>SUM(E53:E55)</f>
        <v>0</v>
      </c>
      <c r="F52" s="30">
        <f>SUM(F53:F55)</f>
        <v>0</v>
      </c>
      <c r="G52" s="30">
        <f t="shared" si="1"/>
        <v>0</v>
      </c>
      <c r="H52" s="10">
        <v>0</v>
      </c>
    </row>
    <row r="53" spans="1:8" x14ac:dyDescent="0.2">
      <c r="A53" s="11" t="s">
        <v>98</v>
      </c>
      <c r="B53" s="25">
        <v>0</v>
      </c>
      <c r="C53" s="25">
        <v>0</v>
      </c>
      <c r="D53" s="25">
        <f t="shared" si="0"/>
        <v>0</v>
      </c>
      <c r="E53" s="25">
        <v>0</v>
      </c>
      <c r="F53" s="25">
        <v>0</v>
      </c>
      <c r="G53" s="25">
        <f t="shared" si="1"/>
        <v>0</v>
      </c>
      <c r="H53" s="6">
        <v>6100</v>
      </c>
    </row>
    <row r="54" spans="1:8" x14ac:dyDescent="0.2">
      <c r="A54" s="11" t="s">
        <v>99</v>
      </c>
      <c r="B54" s="25">
        <v>0</v>
      </c>
      <c r="C54" s="25">
        <v>0</v>
      </c>
      <c r="D54" s="25">
        <f t="shared" si="0"/>
        <v>0</v>
      </c>
      <c r="E54" s="25">
        <v>0</v>
      </c>
      <c r="F54" s="25">
        <v>0</v>
      </c>
      <c r="G54" s="25">
        <f t="shared" si="1"/>
        <v>0</v>
      </c>
      <c r="H54" s="6">
        <v>6200</v>
      </c>
    </row>
    <row r="55" spans="1:8" x14ac:dyDescent="0.2">
      <c r="A55" s="11" t="s">
        <v>100</v>
      </c>
      <c r="B55" s="25">
        <v>0</v>
      </c>
      <c r="C55" s="25">
        <v>0</v>
      </c>
      <c r="D55" s="25">
        <f t="shared" si="0"/>
        <v>0</v>
      </c>
      <c r="E55" s="25">
        <v>0</v>
      </c>
      <c r="F55" s="25">
        <v>0</v>
      </c>
      <c r="G55" s="25">
        <f t="shared" si="1"/>
        <v>0</v>
      </c>
      <c r="H55" s="6">
        <v>6300</v>
      </c>
    </row>
    <row r="56" spans="1:8" x14ac:dyDescent="0.2">
      <c r="A56" s="9" t="s">
        <v>120</v>
      </c>
      <c r="B56" s="30">
        <f>SUM(B57:B63)</f>
        <v>300000</v>
      </c>
      <c r="C56" s="30">
        <f>SUM(C57:C63)</f>
        <v>-180000</v>
      </c>
      <c r="D56" s="30">
        <f t="shared" si="0"/>
        <v>120000</v>
      </c>
      <c r="E56" s="30">
        <f>SUM(E57:E63)</f>
        <v>0</v>
      </c>
      <c r="F56" s="30">
        <f>SUM(F57:F63)</f>
        <v>0</v>
      </c>
      <c r="G56" s="30">
        <f t="shared" si="1"/>
        <v>120000</v>
      </c>
      <c r="H56" s="10">
        <v>0</v>
      </c>
    </row>
    <row r="57" spans="1:8" x14ac:dyDescent="0.2">
      <c r="A57" s="11" t="s">
        <v>127</v>
      </c>
      <c r="B57" s="25">
        <v>0</v>
      </c>
      <c r="C57" s="25">
        <v>0</v>
      </c>
      <c r="D57" s="25">
        <f t="shared" si="0"/>
        <v>0</v>
      </c>
      <c r="E57" s="25">
        <v>0</v>
      </c>
      <c r="F57" s="25">
        <v>0</v>
      </c>
      <c r="G57" s="25">
        <f t="shared" si="1"/>
        <v>0</v>
      </c>
      <c r="H57" s="6">
        <v>7100</v>
      </c>
    </row>
    <row r="58" spans="1:8" x14ac:dyDescent="0.2">
      <c r="A58" s="11" t="s">
        <v>101</v>
      </c>
      <c r="B58" s="25">
        <v>0</v>
      </c>
      <c r="C58" s="25">
        <v>0</v>
      </c>
      <c r="D58" s="25">
        <f t="shared" si="0"/>
        <v>0</v>
      </c>
      <c r="E58" s="25">
        <v>0</v>
      </c>
      <c r="F58" s="25">
        <v>0</v>
      </c>
      <c r="G58" s="25">
        <f t="shared" si="1"/>
        <v>0</v>
      </c>
      <c r="H58" s="6">
        <v>7200</v>
      </c>
    </row>
    <row r="59" spans="1:8" x14ac:dyDescent="0.2">
      <c r="A59" s="11" t="s">
        <v>102</v>
      </c>
      <c r="B59" s="25">
        <v>0</v>
      </c>
      <c r="C59" s="25">
        <v>0</v>
      </c>
      <c r="D59" s="25">
        <f t="shared" si="0"/>
        <v>0</v>
      </c>
      <c r="E59" s="25">
        <v>0</v>
      </c>
      <c r="F59" s="25">
        <v>0</v>
      </c>
      <c r="G59" s="25">
        <f t="shared" si="1"/>
        <v>0</v>
      </c>
      <c r="H59" s="6">
        <v>7300</v>
      </c>
    </row>
    <row r="60" spans="1:8" x14ac:dyDescent="0.2">
      <c r="A60" s="11" t="s">
        <v>103</v>
      </c>
      <c r="B60" s="25">
        <v>0</v>
      </c>
      <c r="C60" s="25">
        <v>0</v>
      </c>
      <c r="D60" s="25">
        <f t="shared" si="0"/>
        <v>0</v>
      </c>
      <c r="E60" s="25">
        <v>0</v>
      </c>
      <c r="F60" s="25">
        <v>0</v>
      </c>
      <c r="G60" s="25">
        <f t="shared" si="1"/>
        <v>0</v>
      </c>
      <c r="H60" s="6">
        <v>7400</v>
      </c>
    </row>
    <row r="61" spans="1:8" x14ac:dyDescent="0.2">
      <c r="A61" s="11" t="s">
        <v>104</v>
      </c>
      <c r="B61" s="25">
        <v>0</v>
      </c>
      <c r="C61" s="25">
        <v>0</v>
      </c>
      <c r="D61" s="25">
        <f t="shared" si="0"/>
        <v>0</v>
      </c>
      <c r="E61" s="25">
        <v>0</v>
      </c>
      <c r="F61" s="25">
        <v>0</v>
      </c>
      <c r="G61" s="25">
        <f t="shared" si="1"/>
        <v>0</v>
      </c>
      <c r="H61" s="6">
        <v>7500</v>
      </c>
    </row>
    <row r="62" spans="1:8" x14ac:dyDescent="0.2">
      <c r="A62" s="11" t="s">
        <v>105</v>
      </c>
      <c r="B62" s="25">
        <v>0</v>
      </c>
      <c r="C62" s="25">
        <v>0</v>
      </c>
      <c r="D62" s="25">
        <f t="shared" si="0"/>
        <v>0</v>
      </c>
      <c r="E62" s="25">
        <v>0</v>
      </c>
      <c r="F62" s="25">
        <v>0</v>
      </c>
      <c r="G62" s="25">
        <f t="shared" si="1"/>
        <v>0</v>
      </c>
      <c r="H62" s="6">
        <v>7600</v>
      </c>
    </row>
    <row r="63" spans="1:8" x14ac:dyDescent="0.2">
      <c r="A63" s="11" t="s">
        <v>106</v>
      </c>
      <c r="B63" s="25">
        <v>300000</v>
      </c>
      <c r="C63" s="25">
        <v>-180000</v>
      </c>
      <c r="D63" s="25">
        <f t="shared" si="0"/>
        <v>120000</v>
      </c>
      <c r="E63" s="25">
        <v>0</v>
      </c>
      <c r="F63" s="25">
        <v>0</v>
      </c>
      <c r="G63" s="25">
        <f t="shared" si="1"/>
        <v>120000</v>
      </c>
      <c r="H63" s="6">
        <v>7900</v>
      </c>
    </row>
    <row r="64" spans="1:8" x14ac:dyDescent="0.2">
      <c r="A64" s="9" t="s">
        <v>121</v>
      </c>
      <c r="B64" s="30">
        <f>SUM(B65:B67)</f>
        <v>0</v>
      </c>
      <c r="C64" s="30">
        <f>SUM(C65:C67)</f>
        <v>0</v>
      </c>
      <c r="D64" s="30">
        <f t="shared" si="0"/>
        <v>0</v>
      </c>
      <c r="E64" s="30">
        <f>SUM(E65:E67)</f>
        <v>0</v>
      </c>
      <c r="F64" s="30">
        <f>SUM(F65:F67)</f>
        <v>0</v>
      </c>
      <c r="G64" s="30">
        <f t="shared" si="1"/>
        <v>0</v>
      </c>
      <c r="H64" s="10">
        <v>0</v>
      </c>
    </row>
    <row r="65" spans="1:8" x14ac:dyDescent="0.2">
      <c r="A65" s="11" t="s">
        <v>36</v>
      </c>
      <c r="B65" s="25">
        <v>0</v>
      </c>
      <c r="C65" s="25">
        <v>0</v>
      </c>
      <c r="D65" s="25">
        <f t="shared" si="0"/>
        <v>0</v>
      </c>
      <c r="E65" s="25">
        <v>0</v>
      </c>
      <c r="F65" s="25">
        <v>0</v>
      </c>
      <c r="G65" s="25">
        <f t="shared" si="1"/>
        <v>0</v>
      </c>
      <c r="H65" s="6">
        <v>8100</v>
      </c>
    </row>
    <row r="66" spans="1:8" x14ac:dyDescent="0.2">
      <c r="A66" s="11" t="s">
        <v>37</v>
      </c>
      <c r="B66" s="25">
        <v>0</v>
      </c>
      <c r="C66" s="25">
        <v>0</v>
      </c>
      <c r="D66" s="25">
        <f t="shared" si="0"/>
        <v>0</v>
      </c>
      <c r="E66" s="25">
        <v>0</v>
      </c>
      <c r="F66" s="25">
        <v>0</v>
      </c>
      <c r="G66" s="25">
        <f t="shared" si="1"/>
        <v>0</v>
      </c>
      <c r="H66" s="6">
        <v>8300</v>
      </c>
    </row>
    <row r="67" spans="1:8" x14ac:dyDescent="0.2">
      <c r="A67" s="11" t="s">
        <v>38</v>
      </c>
      <c r="B67" s="25">
        <v>0</v>
      </c>
      <c r="C67" s="25">
        <v>0</v>
      </c>
      <c r="D67" s="25">
        <f t="shared" si="0"/>
        <v>0</v>
      </c>
      <c r="E67" s="25">
        <v>0</v>
      </c>
      <c r="F67" s="25">
        <v>0</v>
      </c>
      <c r="G67" s="25">
        <f t="shared" si="1"/>
        <v>0</v>
      </c>
      <c r="H67" s="6">
        <v>8500</v>
      </c>
    </row>
    <row r="68" spans="1:8" x14ac:dyDescent="0.2">
      <c r="A68" s="9" t="s">
        <v>60</v>
      </c>
      <c r="B68" s="30">
        <f>SUM(B69:B75)</f>
        <v>0</v>
      </c>
      <c r="C68" s="30">
        <f>SUM(C69:C75)</f>
        <v>0</v>
      </c>
      <c r="D68" s="30">
        <f t="shared" si="0"/>
        <v>0</v>
      </c>
      <c r="E68" s="30">
        <f>SUM(E69:E75)</f>
        <v>0</v>
      </c>
      <c r="F68" s="30">
        <f>SUM(F69:F75)</f>
        <v>0</v>
      </c>
      <c r="G68" s="30">
        <f t="shared" si="1"/>
        <v>0</v>
      </c>
      <c r="H68" s="10">
        <v>0</v>
      </c>
    </row>
    <row r="69" spans="1:8" x14ac:dyDescent="0.2">
      <c r="A69" s="11" t="s">
        <v>107</v>
      </c>
      <c r="B69" s="25">
        <v>0</v>
      </c>
      <c r="C69" s="25">
        <v>0</v>
      </c>
      <c r="D69" s="25">
        <f t="shared" ref="D69:D75" si="2">B69+C69</f>
        <v>0</v>
      </c>
      <c r="E69" s="25">
        <v>0</v>
      </c>
      <c r="F69" s="25">
        <v>0</v>
      </c>
      <c r="G69" s="25">
        <f t="shared" ref="G69:G75" si="3">D69-E69</f>
        <v>0</v>
      </c>
      <c r="H69" s="6">
        <v>9100</v>
      </c>
    </row>
    <row r="70" spans="1:8" x14ac:dyDescent="0.2">
      <c r="A70" s="11" t="s">
        <v>108</v>
      </c>
      <c r="B70" s="25">
        <v>0</v>
      </c>
      <c r="C70" s="25">
        <v>0</v>
      </c>
      <c r="D70" s="25">
        <f t="shared" si="2"/>
        <v>0</v>
      </c>
      <c r="E70" s="25">
        <v>0</v>
      </c>
      <c r="F70" s="25">
        <v>0</v>
      </c>
      <c r="G70" s="25">
        <f t="shared" si="3"/>
        <v>0</v>
      </c>
      <c r="H70" s="6">
        <v>9200</v>
      </c>
    </row>
    <row r="71" spans="1:8" x14ac:dyDescent="0.2">
      <c r="A71" s="11" t="s">
        <v>109</v>
      </c>
      <c r="B71" s="25">
        <v>0</v>
      </c>
      <c r="C71" s="25">
        <v>0</v>
      </c>
      <c r="D71" s="25">
        <f t="shared" si="2"/>
        <v>0</v>
      </c>
      <c r="E71" s="25">
        <v>0</v>
      </c>
      <c r="F71" s="25">
        <v>0</v>
      </c>
      <c r="G71" s="25">
        <f t="shared" si="3"/>
        <v>0</v>
      </c>
      <c r="H71" s="6">
        <v>9300</v>
      </c>
    </row>
    <row r="72" spans="1:8" x14ac:dyDescent="0.2">
      <c r="A72" s="11" t="s">
        <v>110</v>
      </c>
      <c r="B72" s="25">
        <v>0</v>
      </c>
      <c r="C72" s="25">
        <v>0</v>
      </c>
      <c r="D72" s="25">
        <f t="shared" si="2"/>
        <v>0</v>
      </c>
      <c r="E72" s="25">
        <v>0</v>
      </c>
      <c r="F72" s="25">
        <v>0</v>
      </c>
      <c r="G72" s="25">
        <f t="shared" si="3"/>
        <v>0</v>
      </c>
      <c r="H72" s="6">
        <v>9400</v>
      </c>
    </row>
    <row r="73" spans="1:8" x14ac:dyDescent="0.2">
      <c r="A73" s="11" t="s">
        <v>111</v>
      </c>
      <c r="B73" s="25">
        <v>0</v>
      </c>
      <c r="C73" s="25">
        <v>0</v>
      </c>
      <c r="D73" s="25">
        <f t="shared" si="2"/>
        <v>0</v>
      </c>
      <c r="E73" s="25">
        <v>0</v>
      </c>
      <c r="F73" s="25">
        <v>0</v>
      </c>
      <c r="G73" s="25">
        <f t="shared" si="3"/>
        <v>0</v>
      </c>
      <c r="H73" s="6">
        <v>9500</v>
      </c>
    </row>
    <row r="74" spans="1:8" x14ac:dyDescent="0.2">
      <c r="A74" s="11" t="s">
        <v>112</v>
      </c>
      <c r="B74" s="25">
        <v>0</v>
      </c>
      <c r="C74" s="25">
        <v>0</v>
      </c>
      <c r="D74" s="25">
        <f t="shared" si="2"/>
        <v>0</v>
      </c>
      <c r="E74" s="25">
        <v>0</v>
      </c>
      <c r="F74" s="25">
        <v>0</v>
      </c>
      <c r="G74" s="25">
        <f t="shared" si="3"/>
        <v>0</v>
      </c>
      <c r="H74" s="6">
        <v>9600</v>
      </c>
    </row>
    <row r="75" spans="1:8" x14ac:dyDescent="0.2">
      <c r="A75" s="12" t="s">
        <v>113</v>
      </c>
      <c r="B75" s="27">
        <v>0</v>
      </c>
      <c r="C75" s="27">
        <v>0</v>
      </c>
      <c r="D75" s="27">
        <f t="shared" si="2"/>
        <v>0</v>
      </c>
      <c r="E75" s="27">
        <v>0</v>
      </c>
      <c r="F75" s="27">
        <v>0</v>
      </c>
      <c r="G75" s="27">
        <f t="shared" si="3"/>
        <v>0</v>
      </c>
      <c r="H75" s="6">
        <v>9900</v>
      </c>
    </row>
    <row r="76" spans="1:8" x14ac:dyDescent="0.2">
      <c r="A76" s="7" t="s">
        <v>122</v>
      </c>
      <c r="B76" s="28">
        <f t="shared" ref="B76:G76" si="4">SUM(B4+B12+B22+B32+B42+B52+B56+B64+B68)</f>
        <v>5541176</v>
      </c>
      <c r="C76" s="28">
        <f t="shared" si="4"/>
        <v>616801.52</v>
      </c>
      <c r="D76" s="28">
        <f t="shared" si="4"/>
        <v>6157977.5199999996</v>
      </c>
      <c r="E76" s="28">
        <f t="shared" si="4"/>
        <v>2950928.54</v>
      </c>
      <c r="F76" s="28">
        <f t="shared" si="4"/>
        <v>2950928.54</v>
      </c>
      <c r="G76" s="28">
        <f t="shared" si="4"/>
        <v>3207048.98</v>
      </c>
    </row>
    <row r="78" spans="1:8" x14ac:dyDescent="0.2">
      <c r="A78" s="1" t="s">
        <v>115</v>
      </c>
    </row>
  </sheetData>
  <sheetProtection formatCells="0" formatColumns="0" formatRows="0" autoFilter="0"/>
  <mergeCells count="2">
    <mergeCell ref="A1:G1"/>
    <mergeCell ref="G2:G3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1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43"/>
  <sheetViews>
    <sheetView showGridLines="0" tabSelected="1" workbookViewId="0">
      <selection activeCell="A4" sqref="A4"/>
    </sheetView>
  </sheetViews>
  <sheetFormatPr baseColWidth="10" defaultColWidth="12" defaultRowHeight="11.25" x14ac:dyDescent="0.2"/>
  <cols>
    <col min="1" max="1" width="79" style="1" customWidth="1"/>
    <col min="2" max="7" width="18.33203125" style="1" customWidth="1"/>
    <col min="8" max="16384" width="12" style="1"/>
  </cols>
  <sheetData>
    <row r="1" spans="1:7" ht="57" customHeight="1" x14ac:dyDescent="0.2">
      <c r="A1" s="54" t="s">
        <v>136</v>
      </c>
      <c r="B1" s="55"/>
      <c r="C1" s="55"/>
      <c r="D1" s="55"/>
      <c r="E1" s="55"/>
      <c r="F1" s="55"/>
      <c r="G1" s="56"/>
    </row>
    <row r="2" spans="1:7" x14ac:dyDescent="0.2">
      <c r="A2" s="19"/>
      <c r="B2" s="46" t="s">
        <v>56</v>
      </c>
      <c r="C2" s="47"/>
      <c r="D2" s="47"/>
      <c r="E2" s="47"/>
      <c r="F2" s="48"/>
      <c r="G2" s="49" t="s">
        <v>55</v>
      </c>
    </row>
    <row r="3" spans="1:7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50"/>
    </row>
    <row r="4" spans="1:7" x14ac:dyDescent="0.2">
      <c r="A4" s="20"/>
      <c r="B4" s="21"/>
      <c r="C4" s="21"/>
      <c r="D4" s="21"/>
      <c r="E4" s="21"/>
      <c r="F4" s="21"/>
      <c r="G4" s="21"/>
    </row>
    <row r="5" spans="1:7" x14ac:dyDescent="0.2">
      <c r="A5" s="5" t="s">
        <v>15</v>
      </c>
      <c r="B5" s="30">
        <f t="shared" ref="B5:G5" si="0">SUM(B6:B13)</f>
        <v>0</v>
      </c>
      <c r="C5" s="30">
        <f t="shared" si="0"/>
        <v>0</v>
      </c>
      <c r="D5" s="30">
        <f t="shared" si="0"/>
        <v>0</v>
      </c>
      <c r="E5" s="30">
        <f t="shared" si="0"/>
        <v>0</v>
      </c>
      <c r="F5" s="30">
        <f t="shared" si="0"/>
        <v>0</v>
      </c>
      <c r="G5" s="30">
        <f t="shared" si="0"/>
        <v>0</v>
      </c>
    </row>
    <row r="6" spans="1:7" x14ac:dyDescent="0.2">
      <c r="A6" s="17" t="s">
        <v>40</v>
      </c>
      <c r="B6" s="25">
        <v>0</v>
      </c>
      <c r="C6" s="25">
        <v>0</v>
      </c>
      <c r="D6" s="25">
        <f>B6+C6</f>
        <v>0</v>
      </c>
      <c r="E6" s="25">
        <v>0</v>
      </c>
      <c r="F6" s="25">
        <v>0</v>
      </c>
      <c r="G6" s="25">
        <f>D6-E6</f>
        <v>0</v>
      </c>
    </row>
    <row r="7" spans="1:7" x14ac:dyDescent="0.2">
      <c r="A7" s="17" t="s">
        <v>16</v>
      </c>
      <c r="B7" s="25">
        <v>0</v>
      </c>
      <c r="C7" s="25">
        <v>0</v>
      </c>
      <c r="D7" s="25">
        <f t="shared" ref="D7:D13" si="1">B7+C7</f>
        <v>0</v>
      </c>
      <c r="E7" s="25">
        <v>0</v>
      </c>
      <c r="F7" s="25">
        <v>0</v>
      </c>
      <c r="G7" s="25">
        <f t="shared" ref="G7:G13" si="2">D7-E7</f>
        <v>0</v>
      </c>
    </row>
    <row r="8" spans="1:7" x14ac:dyDescent="0.2">
      <c r="A8" s="17" t="s">
        <v>116</v>
      </c>
      <c r="B8" s="25">
        <v>0</v>
      </c>
      <c r="C8" s="25">
        <v>0</v>
      </c>
      <c r="D8" s="25">
        <f t="shared" si="1"/>
        <v>0</v>
      </c>
      <c r="E8" s="25">
        <v>0</v>
      </c>
      <c r="F8" s="25">
        <v>0</v>
      </c>
      <c r="G8" s="25">
        <f t="shared" si="2"/>
        <v>0</v>
      </c>
    </row>
    <row r="9" spans="1:7" x14ac:dyDescent="0.2">
      <c r="A9" s="17" t="s">
        <v>3</v>
      </c>
      <c r="B9" s="25">
        <v>0</v>
      </c>
      <c r="C9" s="25">
        <v>0</v>
      </c>
      <c r="D9" s="25">
        <f t="shared" si="1"/>
        <v>0</v>
      </c>
      <c r="E9" s="25">
        <v>0</v>
      </c>
      <c r="F9" s="25">
        <v>0</v>
      </c>
      <c r="G9" s="25">
        <f t="shared" si="2"/>
        <v>0</v>
      </c>
    </row>
    <row r="10" spans="1:7" x14ac:dyDescent="0.2">
      <c r="A10" s="17" t="s">
        <v>22</v>
      </c>
      <c r="B10" s="25">
        <v>0</v>
      </c>
      <c r="C10" s="25">
        <v>0</v>
      </c>
      <c r="D10" s="25">
        <f t="shared" si="1"/>
        <v>0</v>
      </c>
      <c r="E10" s="25">
        <v>0</v>
      </c>
      <c r="F10" s="25">
        <v>0</v>
      </c>
      <c r="G10" s="25">
        <f t="shared" si="2"/>
        <v>0</v>
      </c>
    </row>
    <row r="11" spans="1:7" x14ac:dyDescent="0.2">
      <c r="A11" s="17" t="s">
        <v>17</v>
      </c>
      <c r="B11" s="25">
        <v>0</v>
      </c>
      <c r="C11" s="25">
        <v>0</v>
      </c>
      <c r="D11" s="25">
        <f t="shared" si="1"/>
        <v>0</v>
      </c>
      <c r="E11" s="25">
        <v>0</v>
      </c>
      <c r="F11" s="25">
        <v>0</v>
      </c>
      <c r="G11" s="25">
        <f t="shared" si="2"/>
        <v>0</v>
      </c>
    </row>
    <row r="12" spans="1:7" x14ac:dyDescent="0.2">
      <c r="A12" s="17" t="s">
        <v>41</v>
      </c>
      <c r="B12" s="25">
        <v>0</v>
      </c>
      <c r="C12" s="25">
        <v>0</v>
      </c>
      <c r="D12" s="25">
        <f t="shared" si="1"/>
        <v>0</v>
      </c>
      <c r="E12" s="25">
        <v>0</v>
      </c>
      <c r="F12" s="25">
        <v>0</v>
      </c>
      <c r="G12" s="25">
        <f t="shared" si="2"/>
        <v>0</v>
      </c>
    </row>
    <row r="13" spans="1:7" x14ac:dyDescent="0.2">
      <c r="A13" s="17" t="s">
        <v>18</v>
      </c>
      <c r="B13" s="25">
        <v>0</v>
      </c>
      <c r="C13" s="25">
        <v>0</v>
      </c>
      <c r="D13" s="25">
        <f t="shared" si="1"/>
        <v>0</v>
      </c>
      <c r="E13" s="25">
        <v>0</v>
      </c>
      <c r="F13" s="25">
        <v>0</v>
      </c>
      <c r="G13" s="25">
        <f t="shared" si="2"/>
        <v>0</v>
      </c>
    </row>
    <row r="14" spans="1:7" x14ac:dyDescent="0.2">
      <c r="A14" s="17"/>
      <c r="B14" s="25"/>
      <c r="C14" s="25"/>
      <c r="D14" s="25"/>
      <c r="E14" s="25"/>
      <c r="F14" s="25"/>
      <c r="G14" s="25"/>
    </row>
    <row r="15" spans="1:7" x14ac:dyDescent="0.2">
      <c r="A15" s="5" t="s">
        <v>19</v>
      </c>
      <c r="B15" s="30">
        <f t="shared" ref="B15:G15" si="3">SUM(B16:B22)</f>
        <v>5541176</v>
      </c>
      <c r="C15" s="30">
        <f t="shared" si="3"/>
        <v>616801.52</v>
      </c>
      <c r="D15" s="30">
        <f t="shared" si="3"/>
        <v>6157977.5199999996</v>
      </c>
      <c r="E15" s="30">
        <f t="shared" si="3"/>
        <v>2950928.54</v>
      </c>
      <c r="F15" s="30">
        <f t="shared" si="3"/>
        <v>2950928.54</v>
      </c>
      <c r="G15" s="30">
        <f t="shared" si="3"/>
        <v>3207048.9799999995</v>
      </c>
    </row>
    <row r="16" spans="1:7" x14ac:dyDescent="0.2">
      <c r="A16" s="17" t="s">
        <v>42</v>
      </c>
      <c r="B16" s="25">
        <v>0</v>
      </c>
      <c r="C16" s="25">
        <v>0</v>
      </c>
      <c r="D16" s="25">
        <f>B16+C16</f>
        <v>0</v>
      </c>
      <c r="E16" s="25">
        <v>0</v>
      </c>
      <c r="F16" s="25">
        <v>0</v>
      </c>
      <c r="G16" s="25">
        <f t="shared" ref="G16:G22" si="4">D16-E16</f>
        <v>0</v>
      </c>
    </row>
    <row r="17" spans="1:7" x14ac:dyDescent="0.2">
      <c r="A17" s="17" t="s">
        <v>27</v>
      </c>
      <c r="B17" s="25">
        <v>0</v>
      </c>
      <c r="C17" s="25">
        <v>0</v>
      </c>
      <c r="D17" s="25">
        <f t="shared" ref="D17:D22" si="5">B17+C17</f>
        <v>0</v>
      </c>
      <c r="E17" s="25">
        <v>0</v>
      </c>
      <c r="F17" s="25">
        <v>0</v>
      </c>
      <c r="G17" s="25">
        <f t="shared" si="4"/>
        <v>0</v>
      </c>
    </row>
    <row r="18" spans="1:7" x14ac:dyDescent="0.2">
      <c r="A18" s="17" t="s">
        <v>20</v>
      </c>
      <c r="B18" s="25">
        <v>0</v>
      </c>
      <c r="C18" s="25">
        <v>0</v>
      </c>
      <c r="D18" s="25">
        <f t="shared" si="5"/>
        <v>0</v>
      </c>
      <c r="E18" s="25">
        <v>0</v>
      </c>
      <c r="F18" s="25">
        <v>0</v>
      </c>
      <c r="G18" s="25">
        <f t="shared" si="4"/>
        <v>0</v>
      </c>
    </row>
    <row r="19" spans="1:7" x14ac:dyDescent="0.2">
      <c r="A19" s="17" t="s">
        <v>43</v>
      </c>
      <c r="B19" s="25">
        <v>0</v>
      </c>
      <c r="C19" s="25">
        <v>0</v>
      </c>
      <c r="D19" s="25">
        <f t="shared" si="5"/>
        <v>0</v>
      </c>
      <c r="E19" s="25">
        <v>0</v>
      </c>
      <c r="F19" s="25">
        <v>0</v>
      </c>
      <c r="G19" s="25">
        <f t="shared" si="4"/>
        <v>0</v>
      </c>
    </row>
    <row r="20" spans="1:7" x14ac:dyDescent="0.2">
      <c r="A20" s="17" t="s">
        <v>44</v>
      </c>
      <c r="B20" s="25">
        <v>0</v>
      </c>
      <c r="C20" s="25">
        <v>0</v>
      </c>
      <c r="D20" s="25">
        <f t="shared" si="5"/>
        <v>0</v>
      </c>
      <c r="E20" s="25">
        <v>0</v>
      </c>
      <c r="F20" s="25">
        <v>0</v>
      </c>
      <c r="G20" s="25">
        <f t="shared" si="4"/>
        <v>0</v>
      </c>
    </row>
    <row r="21" spans="1:7" x14ac:dyDescent="0.2">
      <c r="A21" s="17" t="s">
        <v>45</v>
      </c>
      <c r="B21" s="25">
        <v>5541176</v>
      </c>
      <c r="C21" s="25">
        <v>616801.52</v>
      </c>
      <c r="D21" s="25">
        <f t="shared" si="5"/>
        <v>6157977.5199999996</v>
      </c>
      <c r="E21" s="25">
        <v>2950928.54</v>
      </c>
      <c r="F21" s="25">
        <v>2950928.54</v>
      </c>
      <c r="G21" s="25">
        <f t="shared" si="4"/>
        <v>3207048.9799999995</v>
      </c>
    </row>
    <row r="22" spans="1:7" x14ac:dyDescent="0.2">
      <c r="A22" s="17" t="s">
        <v>4</v>
      </c>
      <c r="B22" s="25">
        <v>0</v>
      </c>
      <c r="C22" s="25">
        <v>0</v>
      </c>
      <c r="D22" s="25">
        <f t="shared" si="5"/>
        <v>0</v>
      </c>
      <c r="E22" s="25">
        <v>0</v>
      </c>
      <c r="F22" s="25">
        <v>0</v>
      </c>
      <c r="G22" s="25">
        <f t="shared" si="4"/>
        <v>0</v>
      </c>
    </row>
    <row r="23" spans="1:7" x14ac:dyDescent="0.2">
      <c r="A23" s="17"/>
      <c r="B23" s="25"/>
      <c r="C23" s="25"/>
      <c r="D23" s="25"/>
      <c r="E23" s="25"/>
      <c r="F23" s="25"/>
      <c r="G23" s="25"/>
    </row>
    <row r="24" spans="1:7" x14ac:dyDescent="0.2">
      <c r="A24" s="5" t="s">
        <v>46</v>
      </c>
      <c r="B24" s="30">
        <f t="shared" ref="B24:G24" si="6">SUM(B25:B33)</f>
        <v>0</v>
      </c>
      <c r="C24" s="30">
        <f t="shared" si="6"/>
        <v>0</v>
      </c>
      <c r="D24" s="30">
        <f t="shared" si="6"/>
        <v>0</v>
      </c>
      <c r="E24" s="30">
        <f t="shared" si="6"/>
        <v>0</v>
      </c>
      <c r="F24" s="30">
        <f t="shared" si="6"/>
        <v>0</v>
      </c>
      <c r="G24" s="30">
        <f t="shared" si="6"/>
        <v>0</v>
      </c>
    </row>
    <row r="25" spans="1:7" x14ac:dyDescent="0.2">
      <c r="A25" s="17" t="s">
        <v>28</v>
      </c>
      <c r="B25" s="25">
        <v>0</v>
      </c>
      <c r="C25" s="25">
        <v>0</v>
      </c>
      <c r="D25" s="25">
        <f>B25+C25</f>
        <v>0</v>
      </c>
      <c r="E25" s="25">
        <v>0</v>
      </c>
      <c r="F25" s="25">
        <v>0</v>
      </c>
      <c r="G25" s="25">
        <f t="shared" ref="G25:G33" si="7">D25-E25</f>
        <v>0</v>
      </c>
    </row>
    <row r="26" spans="1:7" x14ac:dyDescent="0.2">
      <c r="A26" s="17" t="s">
        <v>23</v>
      </c>
      <c r="B26" s="25">
        <v>0</v>
      </c>
      <c r="C26" s="25">
        <v>0</v>
      </c>
      <c r="D26" s="25">
        <f t="shared" ref="D26:D33" si="8">B26+C26</f>
        <v>0</v>
      </c>
      <c r="E26" s="25">
        <v>0</v>
      </c>
      <c r="F26" s="25">
        <v>0</v>
      </c>
      <c r="G26" s="25">
        <f t="shared" si="7"/>
        <v>0</v>
      </c>
    </row>
    <row r="27" spans="1:7" x14ac:dyDescent="0.2">
      <c r="A27" s="17" t="s">
        <v>29</v>
      </c>
      <c r="B27" s="25">
        <v>0</v>
      </c>
      <c r="C27" s="25">
        <v>0</v>
      </c>
      <c r="D27" s="25">
        <f t="shared" si="8"/>
        <v>0</v>
      </c>
      <c r="E27" s="25">
        <v>0</v>
      </c>
      <c r="F27" s="25">
        <v>0</v>
      </c>
      <c r="G27" s="25">
        <f t="shared" si="7"/>
        <v>0</v>
      </c>
    </row>
    <row r="28" spans="1:7" x14ac:dyDescent="0.2">
      <c r="A28" s="17" t="s">
        <v>47</v>
      </c>
      <c r="B28" s="25">
        <v>0</v>
      </c>
      <c r="C28" s="25">
        <v>0</v>
      </c>
      <c r="D28" s="25">
        <f t="shared" si="8"/>
        <v>0</v>
      </c>
      <c r="E28" s="25">
        <v>0</v>
      </c>
      <c r="F28" s="25">
        <v>0</v>
      </c>
      <c r="G28" s="25">
        <f t="shared" si="7"/>
        <v>0</v>
      </c>
    </row>
    <row r="29" spans="1:7" x14ac:dyDescent="0.2">
      <c r="A29" s="17" t="s">
        <v>21</v>
      </c>
      <c r="B29" s="25">
        <v>0</v>
      </c>
      <c r="C29" s="25">
        <v>0</v>
      </c>
      <c r="D29" s="25">
        <f t="shared" si="8"/>
        <v>0</v>
      </c>
      <c r="E29" s="25">
        <v>0</v>
      </c>
      <c r="F29" s="25">
        <v>0</v>
      </c>
      <c r="G29" s="25">
        <f t="shared" si="7"/>
        <v>0</v>
      </c>
    </row>
    <row r="30" spans="1:7" x14ac:dyDescent="0.2">
      <c r="A30" s="17" t="s">
        <v>5</v>
      </c>
      <c r="B30" s="25">
        <v>0</v>
      </c>
      <c r="C30" s="25">
        <v>0</v>
      </c>
      <c r="D30" s="25">
        <f t="shared" si="8"/>
        <v>0</v>
      </c>
      <c r="E30" s="25">
        <v>0</v>
      </c>
      <c r="F30" s="25">
        <v>0</v>
      </c>
      <c r="G30" s="25">
        <f t="shared" si="7"/>
        <v>0</v>
      </c>
    </row>
    <row r="31" spans="1:7" x14ac:dyDescent="0.2">
      <c r="A31" s="17" t="s">
        <v>6</v>
      </c>
      <c r="B31" s="25">
        <v>0</v>
      </c>
      <c r="C31" s="25">
        <v>0</v>
      </c>
      <c r="D31" s="25">
        <f t="shared" si="8"/>
        <v>0</v>
      </c>
      <c r="E31" s="25">
        <v>0</v>
      </c>
      <c r="F31" s="25">
        <v>0</v>
      </c>
      <c r="G31" s="25">
        <f t="shared" si="7"/>
        <v>0</v>
      </c>
    </row>
    <row r="32" spans="1:7" x14ac:dyDescent="0.2">
      <c r="A32" s="17" t="s">
        <v>48</v>
      </c>
      <c r="B32" s="25">
        <v>0</v>
      </c>
      <c r="C32" s="25">
        <v>0</v>
      </c>
      <c r="D32" s="25">
        <f t="shared" si="8"/>
        <v>0</v>
      </c>
      <c r="E32" s="25">
        <v>0</v>
      </c>
      <c r="F32" s="25">
        <v>0</v>
      </c>
      <c r="G32" s="25">
        <f t="shared" si="7"/>
        <v>0</v>
      </c>
    </row>
    <row r="33" spans="1:7" x14ac:dyDescent="0.2">
      <c r="A33" s="17" t="s">
        <v>30</v>
      </c>
      <c r="B33" s="25">
        <v>0</v>
      </c>
      <c r="C33" s="25">
        <v>0</v>
      </c>
      <c r="D33" s="25">
        <f t="shared" si="8"/>
        <v>0</v>
      </c>
      <c r="E33" s="25">
        <v>0</v>
      </c>
      <c r="F33" s="25">
        <v>0</v>
      </c>
      <c r="G33" s="25">
        <f t="shared" si="7"/>
        <v>0</v>
      </c>
    </row>
    <row r="34" spans="1:7" x14ac:dyDescent="0.2">
      <c r="A34" s="17"/>
      <c r="B34" s="25"/>
      <c r="C34" s="25"/>
      <c r="D34" s="25"/>
      <c r="E34" s="25"/>
      <c r="F34" s="25"/>
      <c r="G34" s="25"/>
    </row>
    <row r="35" spans="1:7" x14ac:dyDescent="0.2">
      <c r="A35" s="5" t="s">
        <v>31</v>
      </c>
      <c r="B35" s="30">
        <f t="shared" ref="B35:G35" si="9">SUM(B36:B39)</f>
        <v>0</v>
      </c>
      <c r="C35" s="30">
        <f t="shared" si="9"/>
        <v>0</v>
      </c>
      <c r="D35" s="30">
        <f t="shared" si="9"/>
        <v>0</v>
      </c>
      <c r="E35" s="30">
        <f t="shared" si="9"/>
        <v>0</v>
      </c>
      <c r="F35" s="30">
        <f t="shared" si="9"/>
        <v>0</v>
      </c>
      <c r="G35" s="30">
        <f t="shared" si="9"/>
        <v>0</v>
      </c>
    </row>
    <row r="36" spans="1:7" x14ac:dyDescent="0.2">
      <c r="A36" s="17" t="s">
        <v>49</v>
      </c>
      <c r="B36" s="25">
        <v>0</v>
      </c>
      <c r="C36" s="25">
        <v>0</v>
      </c>
      <c r="D36" s="25">
        <f>B36+C36</f>
        <v>0</v>
      </c>
      <c r="E36" s="25">
        <v>0</v>
      </c>
      <c r="F36" s="25">
        <v>0</v>
      </c>
      <c r="G36" s="25">
        <f t="shared" ref="G36:G39" si="10">D36-E36</f>
        <v>0</v>
      </c>
    </row>
    <row r="37" spans="1:7" ht="11.25" customHeight="1" x14ac:dyDescent="0.2">
      <c r="A37" s="17" t="s">
        <v>24</v>
      </c>
      <c r="B37" s="25">
        <v>0</v>
      </c>
      <c r="C37" s="25">
        <v>0</v>
      </c>
      <c r="D37" s="25">
        <f t="shared" ref="D37:D39" si="11">B37+C37</f>
        <v>0</v>
      </c>
      <c r="E37" s="25">
        <v>0</v>
      </c>
      <c r="F37" s="25">
        <v>0</v>
      </c>
      <c r="G37" s="25">
        <f t="shared" si="10"/>
        <v>0</v>
      </c>
    </row>
    <row r="38" spans="1:7" x14ac:dyDescent="0.2">
      <c r="A38" s="17" t="s">
        <v>32</v>
      </c>
      <c r="B38" s="25">
        <v>0</v>
      </c>
      <c r="C38" s="25">
        <v>0</v>
      </c>
      <c r="D38" s="25">
        <f t="shared" si="11"/>
        <v>0</v>
      </c>
      <c r="E38" s="25">
        <v>0</v>
      </c>
      <c r="F38" s="25">
        <v>0</v>
      </c>
      <c r="G38" s="25">
        <f t="shared" si="10"/>
        <v>0</v>
      </c>
    </row>
    <row r="39" spans="1:7" x14ac:dyDescent="0.2">
      <c r="A39" s="17" t="s">
        <v>7</v>
      </c>
      <c r="B39" s="25">
        <v>0</v>
      </c>
      <c r="C39" s="25">
        <v>0</v>
      </c>
      <c r="D39" s="25">
        <f t="shared" si="11"/>
        <v>0</v>
      </c>
      <c r="E39" s="25">
        <v>0</v>
      </c>
      <c r="F39" s="25">
        <v>0</v>
      </c>
      <c r="G39" s="25">
        <f t="shared" si="10"/>
        <v>0</v>
      </c>
    </row>
    <row r="40" spans="1:7" x14ac:dyDescent="0.2">
      <c r="A40" s="17"/>
      <c r="B40" s="25"/>
      <c r="C40" s="25"/>
      <c r="D40" s="25"/>
      <c r="E40" s="25"/>
      <c r="F40" s="25"/>
      <c r="G40" s="25"/>
    </row>
    <row r="41" spans="1:7" x14ac:dyDescent="0.2">
      <c r="A41" s="8" t="s">
        <v>122</v>
      </c>
      <c r="B41" s="26">
        <f t="shared" ref="B41:G41" si="12">SUM(B35+B24+B15+B5)</f>
        <v>5541176</v>
      </c>
      <c r="C41" s="26">
        <f t="shared" si="12"/>
        <v>616801.52</v>
      </c>
      <c r="D41" s="26">
        <f t="shared" si="12"/>
        <v>6157977.5199999996</v>
      </c>
      <c r="E41" s="26">
        <f t="shared" si="12"/>
        <v>2950928.54</v>
      </c>
      <c r="F41" s="26">
        <f t="shared" si="12"/>
        <v>2950928.54</v>
      </c>
      <c r="G41" s="26">
        <f t="shared" si="12"/>
        <v>3207048.9799999995</v>
      </c>
    </row>
    <row r="43" spans="1:7" x14ac:dyDescent="0.2">
      <c r="A43" s="1" t="s">
        <v>115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82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6CB9791-5AC5-4EBD-B818-7938A6165A5F}">
  <ds:schemaRefs>
    <ds:schemaRef ds:uri="http://purl.org/dc/elements/1.1/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www.w3.org/XML/1998/namespace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COORDINACIÓN ADMINISTRATIVA DIF JARAL DEL PROGRESO</cp:lastModifiedBy>
  <cp:lastPrinted>2025-07-15T20:56:06Z</cp:lastPrinted>
  <dcterms:created xsi:type="dcterms:W3CDTF">2014-02-10T03:37:14Z</dcterms:created>
  <dcterms:modified xsi:type="dcterms:W3CDTF">2025-07-18T21:11:59Z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